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pcog.sharepoint.com/RS/Water/2017 Water Plan Data/"/>
    </mc:Choice>
  </mc:AlternateContent>
  <bookViews>
    <workbookView xWindow="0" yWindow="0" windowWidth="28800" windowHeight="11100" activeTab="2"/>
  </bookViews>
  <sheets>
    <sheet name="Needs" sheetId="1" r:id="rId1"/>
    <sheet name="By Use Type" sheetId="4" r:id="rId2"/>
    <sheet name="By County" sheetId="2" r:id="rId3"/>
    <sheet name="By Entity" sheetId="3" r:id="rId4"/>
  </sheets>
  <definedNames>
    <definedName name="_xlnm.Print_Area" localSheetId="3">'By Entity'!$A$1:$N$161</definedName>
    <definedName name="_xlnm.Print_Titles" localSheetId="3">'By Entity'!$1:$1</definedName>
  </definedNames>
  <calcPr calcId="162913"/>
</workbook>
</file>

<file path=xl/calcChain.xml><?xml version="1.0" encoding="utf-8"?>
<calcChain xmlns="http://schemas.openxmlformats.org/spreadsheetml/2006/main">
  <c r="B12" i="2" l="1"/>
  <c r="G7" i="4" l="1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3" i="4"/>
  <c r="F3" i="4"/>
  <c r="E3" i="4"/>
  <c r="D3" i="4"/>
  <c r="D12" i="4" s="1"/>
  <c r="C3" i="4"/>
  <c r="B3" i="4"/>
  <c r="G2" i="4"/>
  <c r="F2" i="4"/>
  <c r="E2" i="4"/>
  <c r="D2" i="4"/>
  <c r="D8" i="4" s="1"/>
  <c r="D17" i="4" s="1"/>
  <c r="C2" i="4"/>
  <c r="B2" i="4"/>
  <c r="G160" i="3"/>
  <c r="F160" i="3"/>
  <c r="E160" i="3"/>
  <c r="D160" i="3"/>
  <c r="C160" i="3"/>
  <c r="B160" i="3"/>
  <c r="G159" i="3"/>
  <c r="F159" i="3"/>
  <c r="E159" i="3"/>
  <c r="D159" i="3"/>
  <c r="C159" i="3"/>
  <c r="B159" i="3"/>
  <c r="G158" i="3"/>
  <c r="F158" i="3"/>
  <c r="E158" i="3"/>
  <c r="D158" i="3"/>
  <c r="C158" i="3"/>
  <c r="B158" i="3"/>
  <c r="G157" i="3"/>
  <c r="F157" i="3"/>
  <c r="E157" i="3"/>
  <c r="D157" i="3"/>
  <c r="C157" i="3"/>
  <c r="B157" i="3"/>
  <c r="G156" i="3"/>
  <c r="F156" i="3"/>
  <c r="E156" i="3"/>
  <c r="D156" i="3"/>
  <c r="C156" i="3"/>
  <c r="B156" i="3"/>
  <c r="G155" i="3"/>
  <c r="F155" i="3"/>
  <c r="E155" i="3"/>
  <c r="D155" i="3"/>
  <c r="C155" i="3"/>
  <c r="B155" i="3"/>
  <c r="G154" i="3"/>
  <c r="F154" i="3"/>
  <c r="E154" i="3"/>
  <c r="D154" i="3"/>
  <c r="C154" i="3"/>
  <c r="B154" i="3"/>
  <c r="G153" i="3"/>
  <c r="F153" i="3"/>
  <c r="E153" i="3"/>
  <c r="D153" i="3"/>
  <c r="C153" i="3"/>
  <c r="B153" i="3"/>
  <c r="G152" i="3"/>
  <c r="F152" i="3"/>
  <c r="E152" i="3"/>
  <c r="D152" i="3"/>
  <c r="C152" i="3"/>
  <c r="B152" i="3"/>
  <c r="G151" i="3"/>
  <c r="F151" i="3"/>
  <c r="E151" i="3"/>
  <c r="D151" i="3"/>
  <c r="C151" i="3"/>
  <c r="B151" i="3"/>
  <c r="G150" i="3"/>
  <c r="F150" i="3"/>
  <c r="E150" i="3"/>
  <c r="D150" i="3"/>
  <c r="C150" i="3"/>
  <c r="B150" i="3"/>
  <c r="G149" i="3"/>
  <c r="F149" i="3"/>
  <c r="E149" i="3"/>
  <c r="D149" i="3"/>
  <c r="C149" i="3"/>
  <c r="B149" i="3"/>
  <c r="G148" i="3"/>
  <c r="F148" i="3"/>
  <c r="E148" i="3"/>
  <c r="D148" i="3"/>
  <c r="C148" i="3"/>
  <c r="B148" i="3"/>
  <c r="G147" i="3"/>
  <c r="F147" i="3"/>
  <c r="E147" i="3"/>
  <c r="D147" i="3"/>
  <c r="C147" i="3"/>
  <c r="B147" i="3"/>
  <c r="G146" i="3"/>
  <c r="F146" i="3"/>
  <c r="E146" i="3"/>
  <c r="D146" i="3"/>
  <c r="C146" i="3"/>
  <c r="B146" i="3"/>
  <c r="G145" i="3"/>
  <c r="F145" i="3"/>
  <c r="E145" i="3"/>
  <c r="D145" i="3"/>
  <c r="C145" i="3"/>
  <c r="B145" i="3"/>
  <c r="G144" i="3"/>
  <c r="F144" i="3"/>
  <c r="E144" i="3"/>
  <c r="D144" i="3"/>
  <c r="C144" i="3"/>
  <c r="B144" i="3"/>
  <c r="G143" i="3"/>
  <c r="F143" i="3"/>
  <c r="E143" i="3"/>
  <c r="D143" i="3"/>
  <c r="C143" i="3"/>
  <c r="B143" i="3"/>
  <c r="G142" i="3"/>
  <c r="F142" i="3"/>
  <c r="E142" i="3"/>
  <c r="D142" i="3"/>
  <c r="C142" i="3"/>
  <c r="B142" i="3"/>
  <c r="G141" i="3"/>
  <c r="F141" i="3"/>
  <c r="E141" i="3"/>
  <c r="D141" i="3"/>
  <c r="C141" i="3"/>
  <c r="B141" i="3"/>
  <c r="G140" i="3"/>
  <c r="F140" i="3"/>
  <c r="E140" i="3"/>
  <c r="D140" i="3"/>
  <c r="C140" i="3"/>
  <c r="B140" i="3"/>
  <c r="G139" i="3"/>
  <c r="F139" i="3"/>
  <c r="E139" i="3"/>
  <c r="D139" i="3"/>
  <c r="C139" i="3"/>
  <c r="B139" i="3"/>
  <c r="G138" i="3"/>
  <c r="F138" i="3"/>
  <c r="E138" i="3"/>
  <c r="D138" i="3"/>
  <c r="C138" i="3"/>
  <c r="B138" i="3"/>
  <c r="G137" i="3"/>
  <c r="F137" i="3"/>
  <c r="E137" i="3"/>
  <c r="D137" i="3"/>
  <c r="C137" i="3"/>
  <c r="B137" i="3"/>
  <c r="G136" i="3"/>
  <c r="F136" i="3"/>
  <c r="E136" i="3"/>
  <c r="D136" i="3"/>
  <c r="C136" i="3"/>
  <c r="B136" i="3"/>
  <c r="G135" i="3"/>
  <c r="F135" i="3"/>
  <c r="E135" i="3"/>
  <c r="D135" i="3"/>
  <c r="C135" i="3"/>
  <c r="B135" i="3"/>
  <c r="G134" i="3"/>
  <c r="F134" i="3"/>
  <c r="E134" i="3"/>
  <c r="D134" i="3"/>
  <c r="C134" i="3"/>
  <c r="B134" i="3"/>
  <c r="G133" i="3"/>
  <c r="F133" i="3"/>
  <c r="E133" i="3"/>
  <c r="D133" i="3"/>
  <c r="C133" i="3"/>
  <c r="B133" i="3"/>
  <c r="G132" i="3"/>
  <c r="F132" i="3"/>
  <c r="E132" i="3"/>
  <c r="D132" i="3"/>
  <c r="C132" i="3"/>
  <c r="B132" i="3"/>
  <c r="G131" i="3"/>
  <c r="F131" i="3"/>
  <c r="E131" i="3"/>
  <c r="D131" i="3"/>
  <c r="C131" i="3"/>
  <c r="B131" i="3"/>
  <c r="G130" i="3"/>
  <c r="F130" i="3"/>
  <c r="E130" i="3"/>
  <c r="D130" i="3"/>
  <c r="C130" i="3"/>
  <c r="B130" i="3"/>
  <c r="G129" i="3"/>
  <c r="F129" i="3"/>
  <c r="E129" i="3"/>
  <c r="D129" i="3"/>
  <c r="C129" i="3"/>
  <c r="B129" i="3"/>
  <c r="G128" i="3"/>
  <c r="F128" i="3"/>
  <c r="E128" i="3"/>
  <c r="D128" i="3"/>
  <c r="C128" i="3"/>
  <c r="B128" i="3"/>
  <c r="G127" i="3"/>
  <c r="F127" i="3"/>
  <c r="E127" i="3"/>
  <c r="D127" i="3"/>
  <c r="C127" i="3"/>
  <c r="B127" i="3"/>
  <c r="G126" i="3"/>
  <c r="F126" i="3"/>
  <c r="E126" i="3"/>
  <c r="D126" i="3"/>
  <c r="C126" i="3"/>
  <c r="B126" i="3"/>
  <c r="G125" i="3"/>
  <c r="F125" i="3"/>
  <c r="E125" i="3"/>
  <c r="D125" i="3"/>
  <c r="C125" i="3"/>
  <c r="B125" i="3"/>
  <c r="G124" i="3"/>
  <c r="F124" i="3"/>
  <c r="E124" i="3"/>
  <c r="D124" i="3"/>
  <c r="C124" i="3"/>
  <c r="B124" i="3"/>
  <c r="G123" i="3"/>
  <c r="F123" i="3"/>
  <c r="E123" i="3"/>
  <c r="D123" i="3"/>
  <c r="C123" i="3"/>
  <c r="B123" i="3"/>
  <c r="G122" i="3"/>
  <c r="F122" i="3"/>
  <c r="E122" i="3"/>
  <c r="D122" i="3"/>
  <c r="C122" i="3"/>
  <c r="B122" i="3"/>
  <c r="G121" i="3"/>
  <c r="F121" i="3"/>
  <c r="E121" i="3"/>
  <c r="D121" i="3"/>
  <c r="C121" i="3"/>
  <c r="B121" i="3"/>
  <c r="G120" i="3"/>
  <c r="F120" i="3"/>
  <c r="E120" i="3"/>
  <c r="D120" i="3"/>
  <c r="C120" i="3"/>
  <c r="B120" i="3"/>
  <c r="G119" i="3"/>
  <c r="F119" i="3"/>
  <c r="E119" i="3"/>
  <c r="D119" i="3"/>
  <c r="C119" i="3"/>
  <c r="B119" i="3"/>
  <c r="G118" i="3"/>
  <c r="F118" i="3"/>
  <c r="E118" i="3"/>
  <c r="D118" i="3"/>
  <c r="C118" i="3"/>
  <c r="B118" i="3"/>
  <c r="G117" i="3"/>
  <c r="F117" i="3"/>
  <c r="E117" i="3"/>
  <c r="D117" i="3"/>
  <c r="C117" i="3"/>
  <c r="B117" i="3"/>
  <c r="G116" i="3"/>
  <c r="F116" i="3"/>
  <c r="E116" i="3"/>
  <c r="D116" i="3"/>
  <c r="C116" i="3"/>
  <c r="B116" i="3"/>
  <c r="G115" i="3"/>
  <c r="F115" i="3"/>
  <c r="E115" i="3"/>
  <c r="D115" i="3"/>
  <c r="C115" i="3"/>
  <c r="B115" i="3"/>
  <c r="G114" i="3"/>
  <c r="F114" i="3"/>
  <c r="E114" i="3"/>
  <c r="D114" i="3"/>
  <c r="C114" i="3"/>
  <c r="B114" i="3"/>
  <c r="G113" i="3"/>
  <c r="F113" i="3"/>
  <c r="E113" i="3"/>
  <c r="D113" i="3"/>
  <c r="C113" i="3"/>
  <c r="B113" i="3"/>
  <c r="G112" i="3"/>
  <c r="F112" i="3"/>
  <c r="E112" i="3"/>
  <c r="D112" i="3"/>
  <c r="C112" i="3"/>
  <c r="B112" i="3"/>
  <c r="G111" i="3"/>
  <c r="F111" i="3"/>
  <c r="E111" i="3"/>
  <c r="D111" i="3"/>
  <c r="C111" i="3"/>
  <c r="B111" i="3"/>
  <c r="G110" i="3"/>
  <c r="F110" i="3"/>
  <c r="E110" i="3"/>
  <c r="D110" i="3"/>
  <c r="C110" i="3"/>
  <c r="B110" i="3"/>
  <c r="G109" i="3"/>
  <c r="F109" i="3"/>
  <c r="E109" i="3"/>
  <c r="D109" i="3"/>
  <c r="C109" i="3"/>
  <c r="B109" i="3"/>
  <c r="G108" i="3"/>
  <c r="F108" i="3"/>
  <c r="E108" i="3"/>
  <c r="D108" i="3"/>
  <c r="C108" i="3"/>
  <c r="B108" i="3"/>
  <c r="G107" i="3"/>
  <c r="F107" i="3"/>
  <c r="E107" i="3"/>
  <c r="D107" i="3"/>
  <c r="C107" i="3"/>
  <c r="B107" i="3"/>
  <c r="G106" i="3"/>
  <c r="F106" i="3"/>
  <c r="E106" i="3"/>
  <c r="D106" i="3"/>
  <c r="C106" i="3"/>
  <c r="B106" i="3"/>
  <c r="G105" i="3"/>
  <c r="F105" i="3"/>
  <c r="E105" i="3"/>
  <c r="D105" i="3"/>
  <c r="C105" i="3"/>
  <c r="B105" i="3"/>
  <c r="G104" i="3"/>
  <c r="F104" i="3"/>
  <c r="E104" i="3"/>
  <c r="D104" i="3"/>
  <c r="C104" i="3"/>
  <c r="B104" i="3"/>
  <c r="G103" i="3"/>
  <c r="F103" i="3"/>
  <c r="E103" i="3"/>
  <c r="D103" i="3"/>
  <c r="C103" i="3"/>
  <c r="B103" i="3"/>
  <c r="G102" i="3"/>
  <c r="F102" i="3"/>
  <c r="E102" i="3"/>
  <c r="D102" i="3"/>
  <c r="C102" i="3"/>
  <c r="B102" i="3"/>
  <c r="G101" i="3"/>
  <c r="F101" i="3"/>
  <c r="E101" i="3"/>
  <c r="D101" i="3"/>
  <c r="C101" i="3"/>
  <c r="B101" i="3"/>
  <c r="G100" i="3"/>
  <c r="F100" i="3"/>
  <c r="E100" i="3"/>
  <c r="D100" i="3"/>
  <c r="C100" i="3"/>
  <c r="B100" i="3"/>
  <c r="G99" i="3"/>
  <c r="F99" i="3"/>
  <c r="E99" i="3"/>
  <c r="D99" i="3"/>
  <c r="C99" i="3"/>
  <c r="B99" i="3"/>
  <c r="G98" i="3"/>
  <c r="F98" i="3"/>
  <c r="E98" i="3"/>
  <c r="D98" i="3"/>
  <c r="C98" i="3"/>
  <c r="B98" i="3"/>
  <c r="G97" i="3"/>
  <c r="F97" i="3"/>
  <c r="E97" i="3"/>
  <c r="D97" i="3"/>
  <c r="C97" i="3"/>
  <c r="B97" i="3"/>
  <c r="G96" i="3"/>
  <c r="F96" i="3"/>
  <c r="E96" i="3"/>
  <c r="D96" i="3"/>
  <c r="C96" i="3"/>
  <c r="B96" i="3"/>
  <c r="G95" i="3"/>
  <c r="F95" i="3"/>
  <c r="E95" i="3"/>
  <c r="D95" i="3"/>
  <c r="C95" i="3"/>
  <c r="B95" i="3"/>
  <c r="G94" i="3"/>
  <c r="F94" i="3"/>
  <c r="E94" i="3"/>
  <c r="D94" i="3"/>
  <c r="C94" i="3"/>
  <c r="B94" i="3"/>
  <c r="G93" i="3"/>
  <c r="F93" i="3"/>
  <c r="E93" i="3"/>
  <c r="D93" i="3"/>
  <c r="C93" i="3"/>
  <c r="B93" i="3"/>
  <c r="G92" i="3"/>
  <c r="F92" i="3"/>
  <c r="E92" i="3"/>
  <c r="D92" i="3"/>
  <c r="C92" i="3"/>
  <c r="B92" i="3"/>
  <c r="G91" i="3"/>
  <c r="F91" i="3"/>
  <c r="E91" i="3"/>
  <c r="D91" i="3"/>
  <c r="C91" i="3"/>
  <c r="B91" i="3"/>
  <c r="G90" i="3"/>
  <c r="F90" i="3"/>
  <c r="E90" i="3"/>
  <c r="D90" i="3"/>
  <c r="C90" i="3"/>
  <c r="B90" i="3"/>
  <c r="G89" i="3"/>
  <c r="F89" i="3"/>
  <c r="E89" i="3"/>
  <c r="D89" i="3"/>
  <c r="C89" i="3"/>
  <c r="B89" i="3"/>
  <c r="G88" i="3"/>
  <c r="F88" i="3"/>
  <c r="E88" i="3"/>
  <c r="D88" i="3"/>
  <c r="C88" i="3"/>
  <c r="B88" i="3"/>
  <c r="G87" i="3"/>
  <c r="F87" i="3"/>
  <c r="E87" i="3"/>
  <c r="D87" i="3"/>
  <c r="C87" i="3"/>
  <c r="B87" i="3"/>
  <c r="G86" i="3"/>
  <c r="F86" i="3"/>
  <c r="E86" i="3"/>
  <c r="D86" i="3"/>
  <c r="C86" i="3"/>
  <c r="B86" i="3"/>
  <c r="G85" i="3"/>
  <c r="F85" i="3"/>
  <c r="E85" i="3"/>
  <c r="D85" i="3"/>
  <c r="C85" i="3"/>
  <c r="B85" i="3"/>
  <c r="G84" i="3"/>
  <c r="F84" i="3"/>
  <c r="E84" i="3"/>
  <c r="D84" i="3"/>
  <c r="C84" i="3"/>
  <c r="B84" i="3"/>
  <c r="G83" i="3"/>
  <c r="F83" i="3"/>
  <c r="E83" i="3"/>
  <c r="D83" i="3"/>
  <c r="C83" i="3"/>
  <c r="B83" i="3"/>
  <c r="G82" i="3"/>
  <c r="F82" i="3"/>
  <c r="E82" i="3"/>
  <c r="D82" i="3"/>
  <c r="C82" i="3"/>
  <c r="B82" i="3"/>
  <c r="G81" i="3"/>
  <c r="F81" i="3"/>
  <c r="E81" i="3"/>
  <c r="D81" i="3"/>
  <c r="C81" i="3"/>
  <c r="B81" i="3"/>
  <c r="G80" i="3"/>
  <c r="F80" i="3"/>
  <c r="E80" i="3"/>
  <c r="D80" i="3"/>
  <c r="C80" i="3"/>
  <c r="B80" i="3"/>
  <c r="G79" i="3"/>
  <c r="F79" i="3"/>
  <c r="E79" i="3"/>
  <c r="D79" i="3"/>
  <c r="C79" i="3"/>
  <c r="B79" i="3"/>
  <c r="G78" i="3"/>
  <c r="F78" i="3"/>
  <c r="E78" i="3"/>
  <c r="D78" i="3"/>
  <c r="C78" i="3"/>
  <c r="B78" i="3"/>
  <c r="G77" i="3"/>
  <c r="F77" i="3"/>
  <c r="E77" i="3"/>
  <c r="D77" i="3"/>
  <c r="C77" i="3"/>
  <c r="B77" i="3"/>
  <c r="G76" i="3"/>
  <c r="F76" i="3"/>
  <c r="E76" i="3"/>
  <c r="D76" i="3"/>
  <c r="C76" i="3"/>
  <c r="B76" i="3"/>
  <c r="G75" i="3"/>
  <c r="F75" i="3"/>
  <c r="E75" i="3"/>
  <c r="D75" i="3"/>
  <c r="C75" i="3"/>
  <c r="B75" i="3"/>
  <c r="G74" i="3"/>
  <c r="F74" i="3"/>
  <c r="E74" i="3"/>
  <c r="D74" i="3"/>
  <c r="C74" i="3"/>
  <c r="B74" i="3"/>
  <c r="G73" i="3"/>
  <c r="F73" i="3"/>
  <c r="E73" i="3"/>
  <c r="D73" i="3"/>
  <c r="C73" i="3"/>
  <c r="B73" i="3"/>
  <c r="G72" i="3"/>
  <c r="F72" i="3"/>
  <c r="E72" i="3"/>
  <c r="D72" i="3"/>
  <c r="C72" i="3"/>
  <c r="B72" i="3"/>
  <c r="G71" i="3"/>
  <c r="F71" i="3"/>
  <c r="E71" i="3"/>
  <c r="D71" i="3"/>
  <c r="C71" i="3"/>
  <c r="B71" i="3"/>
  <c r="G70" i="3"/>
  <c r="F70" i="3"/>
  <c r="E70" i="3"/>
  <c r="D70" i="3"/>
  <c r="C70" i="3"/>
  <c r="B70" i="3"/>
  <c r="G69" i="3"/>
  <c r="F69" i="3"/>
  <c r="E69" i="3"/>
  <c r="D69" i="3"/>
  <c r="C69" i="3"/>
  <c r="B69" i="3"/>
  <c r="G68" i="3"/>
  <c r="F68" i="3"/>
  <c r="E68" i="3"/>
  <c r="D68" i="3"/>
  <c r="C68" i="3"/>
  <c r="B68" i="3"/>
  <c r="G67" i="3"/>
  <c r="F67" i="3"/>
  <c r="E67" i="3"/>
  <c r="D67" i="3"/>
  <c r="C67" i="3"/>
  <c r="B67" i="3"/>
  <c r="G66" i="3"/>
  <c r="F66" i="3"/>
  <c r="E66" i="3"/>
  <c r="D66" i="3"/>
  <c r="C66" i="3"/>
  <c r="B66" i="3"/>
  <c r="G65" i="3"/>
  <c r="F65" i="3"/>
  <c r="E65" i="3"/>
  <c r="D65" i="3"/>
  <c r="C65" i="3"/>
  <c r="B65" i="3"/>
  <c r="G64" i="3"/>
  <c r="F64" i="3"/>
  <c r="E64" i="3"/>
  <c r="D64" i="3"/>
  <c r="C64" i="3"/>
  <c r="B64" i="3"/>
  <c r="G63" i="3"/>
  <c r="F63" i="3"/>
  <c r="E63" i="3"/>
  <c r="D63" i="3"/>
  <c r="C63" i="3"/>
  <c r="B63" i="3"/>
  <c r="G62" i="3"/>
  <c r="F62" i="3"/>
  <c r="E62" i="3"/>
  <c r="D62" i="3"/>
  <c r="C62" i="3"/>
  <c r="B62" i="3"/>
  <c r="G61" i="3"/>
  <c r="F61" i="3"/>
  <c r="E61" i="3"/>
  <c r="D61" i="3"/>
  <c r="C61" i="3"/>
  <c r="B61" i="3"/>
  <c r="G60" i="3"/>
  <c r="F60" i="3"/>
  <c r="E60" i="3"/>
  <c r="D60" i="3"/>
  <c r="C60" i="3"/>
  <c r="B60" i="3"/>
  <c r="G59" i="3"/>
  <c r="F59" i="3"/>
  <c r="E59" i="3"/>
  <c r="D59" i="3"/>
  <c r="C59" i="3"/>
  <c r="B59" i="3"/>
  <c r="G58" i="3"/>
  <c r="F58" i="3"/>
  <c r="E58" i="3"/>
  <c r="D58" i="3"/>
  <c r="C58" i="3"/>
  <c r="B58" i="3"/>
  <c r="G57" i="3"/>
  <c r="F57" i="3"/>
  <c r="E57" i="3"/>
  <c r="D57" i="3"/>
  <c r="C57" i="3"/>
  <c r="B57" i="3"/>
  <c r="G56" i="3"/>
  <c r="F56" i="3"/>
  <c r="E56" i="3"/>
  <c r="D56" i="3"/>
  <c r="C56" i="3"/>
  <c r="B56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51" i="3"/>
  <c r="F51" i="3"/>
  <c r="E51" i="3"/>
  <c r="D51" i="3"/>
  <c r="C51" i="3"/>
  <c r="B51" i="3"/>
  <c r="G50" i="3"/>
  <c r="F50" i="3"/>
  <c r="E50" i="3"/>
  <c r="D50" i="3"/>
  <c r="C50" i="3"/>
  <c r="B50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  <c r="G46" i="3"/>
  <c r="F46" i="3"/>
  <c r="E46" i="3"/>
  <c r="D46" i="3"/>
  <c r="C46" i="3"/>
  <c r="B46" i="3"/>
  <c r="G45" i="3"/>
  <c r="F45" i="3"/>
  <c r="E45" i="3"/>
  <c r="D45" i="3"/>
  <c r="C45" i="3"/>
  <c r="B45" i="3"/>
  <c r="G44" i="3"/>
  <c r="F44" i="3"/>
  <c r="E44" i="3"/>
  <c r="D44" i="3"/>
  <c r="C44" i="3"/>
  <c r="B44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  <c r="G2" i="3"/>
  <c r="F2" i="3"/>
  <c r="E2" i="3"/>
  <c r="D2" i="3"/>
  <c r="C2" i="3"/>
  <c r="B2" i="3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G5" i="2"/>
  <c r="F5" i="2"/>
  <c r="E5" i="2"/>
  <c r="D5" i="2"/>
  <c r="C5" i="2"/>
  <c r="B5" i="2"/>
  <c r="G4" i="2"/>
  <c r="F4" i="2"/>
  <c r="E4" i="2"/>
  <c r="D4" i="2"/>
  <c r="C4" i="2"/>
  <c r="B4" i="2"/>
  <c r="G3" i="2"/>
  <c r="F3" i="2"/>
  <c r="E3" i="2"/>
  <c r="D3" i="2"/>
  <c r="C3" i="2"/>
  <c r="B3" i="2"/>
  <c r="G2" i="2"/>
  <c r="F2" i="2"/>
  <c r="E2" i="2"/>
  <c r="E12" i="2" s="1"/>
  <c r="D2" i="2"/>
  <c r="D12" i="2" s="1"/>
  <c r="C2" i="2"/>
  <c r="B2" i="2"/>
  <c r="D26" i="2" l="1"/>
  <c r="D21" i="2"/>
  <c r="D17" i="2"/>
  <c r="D23" i="2"/>
  <c r="D25" i="2"/>
  <c r="D19" i="2"/>
  <c r="E26" i="2"/>
  <c r="E25" i="2"/>
  <c r="E23" i="2"/>
  <c r="E21" i="2"/>
  <c r="E19" i="2"/>
  <c r="E17" i="2"/>
  <c r="D22" i="2"/>
  <c r="G19" i="2"/>
  <c r="G23" i="2"/>
  <c r="B17" i="2"/>
  <c r="F12" i="2"/>
  <c r="C12" i="2"/>
  <c r="G12" i="2"/>
  <c r="D161" i="3"/>
  <c r="K161" i="3" s="1"/>
  <c r="D20" i="2"/>
  <c r="B23" i="2"/>
  <c r="F23" i="2"/>
  <c r="D24" i="2"/>
  <c r="B25" i="2"/>
  <c r="F25" i="2"/>
  <c r="D16" i="2"/>
  <c r="B19" i="2"/>
  <c r="B21" i="2"/>
  <c r="E16" i="2"/>
  <c r="E18" i="2"/>
  <c r="E24" i="2"/>
  <c r="D18" i="2"/>
  <c r="F21" i="2"/>
  <c r="C19" i="2"/>
  <c r="E20" i="2"/>
  <c r="E22" i="2"/>
  <c r="M3" i="3"/>
  <c r="K6" i="3"/>
  <c r="K8" i="3"/>
  <c r="K10" i="3"/>
  <c r="M11" i="3"/>
  <c r="K14" i="3"/>
  <c r="K16" i="3"/>
  <c r="K18" i="3"/>
  <c r="M19" i="3"/>
  <c r="K22" i="3"/>
  <c r="K24" i="3"/>
  <c r="K26" i="3"/>
  <c r="M27" i="3"/>
  <c r="K30" i="3"/>
  <c r="K32" i="3"/>
  <c r="K34" i="3"/>
  <c r="M35" i="3"/>
  <c r="K36" i="3"/>
  <c r="K38" i="3"/>
  <c r="K40" i="3"/>
  <c r="K42" i="3"/>
  <c r="M43" i="3"/>
  <c r="K44" i="3"/>
  <c r="K46" i="3"/>
  <c r="K48" i="3"/>
  <c r="K50" i="3"/>
  <c r="M51" i="3"/>
  <c r="K52" i="3"/>
  <c r="K54" i="3"/>
  <c r="K56" i="3"/>
  <c r="K58" i="3"/>
  <c r="M59" i="3"/>
  <c r="K60" i="3"/>
  <c r="K62" i="3"/>
  <c r="K64" i="3"/>
  <c r="K66" i="3"/>
  <c r="M67" i="3"/>
  <c r="K68" i="3"/>
  <c r="K70" i="3"/>
  <c r="K72" i="3"/>
  <c r="K74" i="3"/>
  <c r="M75" i="3"/>
  <c r="K76" i="3"/>
  <c r="K78" i="3"/>
  <c r="K80" i="3"/>
  <c r="K82" i="3"/>
  <c r="M83" i="3"/>
  <c r="K84" i="3"/>
  <c r="K86" i="3"/>
  <c r="K88" i="3"/>
  <c r="K90" i="3"/>
  <c r="M91" i="3"/>
  <c r="K92" i="3"/>
  <c r="K94" i="3"/>
  <c r="K96" i="3"/>
  <c r="K98" i="3"/>
  <c r="M99" i="3"/>
  <c r="K100" i="3"/>
  <c r="K102" i="3"/>
  <c r="K108" i="3"/>
  <c r="J5" i="3"/>
  <c r="J13" i="3"/>
  <c r="L16" i="3"/>
  <c r="J19" i="3"/>
  <c r="N21" i="3"/>
  <c r="L24" i="3"/>
  <c r="J27" i="3"/>
  <c r="N29" i="3"/>
  <c r="L32" i="3"/>
  <c r="J35" i="3"/>
  <c r="N37" i="3"/>
  <c r="L40" i="3"/>
  <c r="J43" i="3"/>
  <c r="N45" i="3"/>
  <c r="L48" i="3"/>
  <c r="J51" i="3"/>
  <c r="N53" i="3"/>
  <c r="L56" i="3"/>
  <c r="J59" i="3"/>
  <c r="N61" i="3"/>
  <c r="L64" i="3"/>
  <c r="J67" i="3"/>
  <c r="N69" i="3"/>
  <c r="L72" i="3"/>
  <c r="J75" i="3"/>
  <c r="N77" i="3"/>
  <c r="L80" i="3"/>
  <c r="J83" i="3"/>
  <c r="N85" i="3"/>
  <c r="L88" i="3"/>
  <c r="J91" i="3"/>
  <c r="N93" i="3"/>
  <c r="L96" i="3"/>
  <c r="J99" i="3"/>
  <c r="N101" i="3"/>
  <c r="L104" i="3"/>
  <c r="J107" i="3"/>
  <c r="J123" i="3"/>
  <c r="J153" i="3"/>
  <c r="N7" i="3"/>
  <c r="B161" i="3"/>
  <c r="I161" i="3" s="1"/>
  <c r="F161" i="3"/>
  <c r="M161" i="3" s="1"/>
  <c r="K3" i="3"/>
  <c r="M4" i="3"/>
  <c r="K5" i="3"/>
  <c r="I6" i="3"/>
  <c r="K7" i="3"/>
  <c r="M8" i="3"/>
  <c r="K9" i="3"/>
  <c r="K11" i="3"/>
  <c r="M12" i="3"/>
  <c r="K13" i="3"/>
  <c r="I14" i="3"/>
  <c r="K15" i="3"/>
  <c r="M16" i="3"/>
  <c r="K17" i="3"/>
  <c r="K19" i="3"/>
  <c r="M20" i="3"/>
  <c r="K21" i="3"/>
  <c r="I22" i="3"/>
  <c r="K23" i="3"/>
  <c r="M24" i="3"/>
  <c r="K25" i="3"/>
  <c r="K27" i="3"/>
  <c r="M28" i="3"/>
  <c r="K29" i="3"/>
  <c r="I30" i="3"/>
  <c r="K31" i="3"/>
  <c r="M32" i="3"/>
  <c r="K33" i="3"/>
  <c r="M34" i="3"/>
  <c r="K35" i="3"/>
  <c r="M36" i="3"/>
  <c r="K37" i="3"/>
  <c r="I38" i="3"/>
  <c r="K39" i="3"/>
  <c r="M40" i="3"/>
  <c r="K41" i="3"/>
  <c r="M42" i="3"/>
  <c r="K43" i="3"/>
  <c r="M44" i="3"/>
  <c r="K45" i="3"/>
  <c r="I46" i="3"/>
  <c r="K47" i="3"/>
  <c r="M48" i="3"/>
  <c r="K49" i="3"/>
  <c r="M50" i="3"/>
  <c r="K51" i="3"/>
  <c r="M52" i="3"/>
  <c r="K53" i="3"/>
  <c r="I54" i="3"/>
  <c r="K55" i="3"/>
  <c r="M56" i="3"/>
  <c r="K57" i="3"/>
  <c r="M58" i="3"/>
  <c r="K59" i="3"/>
  <c r="M60" i="3"/>
  <c r="K61" i="3"/>
  <c r="I62" i="3"/>
  <c r="K63" i="3"/>
  <c r="M64" i="3"/>
  <c r="K65" i="3"/>
  <c r="M66" i="3"/>
  <c r="K67" i="3"/>
  <c r="M68" i="3"/>
  <c r="K69" i="3"/>
  <c r="I70" i="3"/>
  <c r="K71" i="3"/>
  <c r="M72" i="3"/>
  <c r="K73" i="3"/>
  <c r="M74" i="3"/>
  <c r="K75" i="3"/>
  <c r="M76" i="3"/>
  <c r="K77" i="3"/>
  <c r="I78" i="3"/>
  <c r="M78" i="3"/>
  <c r="K79" i="3"/>
  <c r="M80" i="3"/>
  <c r="K81" i="3"/>
  <c r="M82" i="3"/>
  <c r="K83" i="3"/>
  <c r="M84" i="3"/>
  <c r="K85" i="3"/>
  <c r="I86" i="3"/>
  <c r="M86" i="3"/>
  <c r="K87" i="3"/>
  <c r="M88" i="3"/>
  <c r="K89" i="3"/>
  <c r="K99" i="3"/>
  <c r="M104" i="3"/>
  <c r="I126" i="3"/>
  <c r="E161" i="3"/>
  <c r="L161" i="3" s="1"/>
  <c r="L2" i="3"/>
  <c r="L4" i="3"/>
  <c r="L6" i="3"/>
  <c r="L8" i="3"/>
  <c r="L10" i="3"/>
  <c r="L12" i="3"/>
  <c r="J2" i="3"/>
  <c r="C161" i="3"/>
  <c r="J161" i="3" s="1"/>
  <c r="N2" i="3"/>
  <c r="G161" i="3"/>
  <c r="N19" i="3" s="1"/>
  <c r="L3" i="3"/>
  <c r="J4" i="3"/>
  <c r="N4" i="3"/>
  <c r="L5" i="3"/>
  <c r="J6" i="3"/>
  <c r="L7" i="3"/>
  <c r="J8" i="3"/>
  <c r="N8" i="3"/>
  <c r="L9" i="3"/>
  <c r="J10" i="3"/>
  <c r="N10" i="3"/>
  <c r="L11" i="3"/>
  <c r="J12" i="3"/>
  <c r="N12" i="3"/>
  <c r="L13" i="3"/>
  <c r="J14" i="3"/>
  <c r="L15" i="3"/>
  <c r="J16" i="3"/>
  <c r="N16" i="3"/>
  <c r="L17" i="3"/>
  <c r="J18" i="3"/>
  <c r="N18" i="3"/>
  <c r="L19" i="3"/>
  <c r="J20" i="3"/>
  <c r="N20" i="3"/>
  <c r="L21" i="3"/>
  <c r="J22" i="3"/>
  <c r="N22" i="3"/>
  <c r="L23" i="3"/>
  <c r="J24" i="3"/>
  <c r="N24" i="3"/>
  <c r="L25" i="3"/>
  <c r="J26" i="3"/>
  <c r="N26" i="3"/>
  <c r="L27" i="3"/>
  <c r="J28" i="3"/>
  <c r="N28" i="3"/>
  <c r="L29" i="3"/>
  <c r="J30" i="3"/>
  <c r="N30" i="3"/>
  <c r="L31" i="3"/>
  <c r="J32" i="3"/>
  <c r="N32" i="3"/>
  <c r="L33" i="3"/>
  <c r="J34" i="3"/>
  <c r="N34" i="3"/>
  <c r="L35" i="3"/>
  <c r="J36" i="3"/>
  <c r="N36" i="3"/>
  <c r="L37" i="3"/>
  <c r="J38" i="3"/>
  <c r="N38" i="3"/>
  <c r="L39" i="3"/>
  <c r="J40" i="3"/>
  <c r="N40" i="3"/>
  <c r="L41" i="3"/>
  <c r="J42" i="3"/>
  <c r="N42" i="3"/>
  <c r="L43" i="3"/>
  <c r="J44" i="3"/>
  <c r="N44" i="3"/>
  <c r="L45" i="3"/>
  <c r="J46" i="3"/>
  <c r="N46" i="3"/>
  <c r="L47" i="3"/>
  <c r="J48" i="3"/>
  <c r="N48" i="3"/>
  <c r="L49" i="3"/>
  <c r="J50" i="3"/>
  <c r="N50" i="3"/>
  <c r="L51" i="3"/>
  <c r="J52" i="3"/>
  <c r="N52" i="3"/>
  <c r="L53" i="3"/>
  <c r="J54" i="3"/>
  <c r="N54" i="3"/>
  <c r="L55" i="3"/>
  <c r="J56" i="3"/>
  <c r="N56" i="3"/>
  <c r="L57" i="3"/>
  <c r="J58" i="3"/>
  <c r="N58" i="3"/>
  <c r="L59" i="3"/>
  <c r="J60" i="3"/>
  <c r="N60" i="3"/>
  <c r="L61" i="3"/>
  <c r="J62" i="3"/>
  <c r="N62" i="3"/>
  <c r="L63" i="3"/>
  <c r="J64" i="3"/>
  <c r="N64" i="3"/>
  <c r="L65" i="3"/>
  <c r="J66" i="3"/>
  <c r="N66" i="3"/>
  <c r="L67" i="3"/>
  <c r="J68" i="3"/>
  <c r="N68" i="3"/>
  <c r="L69" i="3"/>
  <c r="J70" i="3"/>
  <c r="N70" i="3"/>
  <c r="L71" i="3"/>
  <c r="J72" i="3"/>
  <c r="N72" i="3"/>
  <c r="L73" i="3"/>
  <c r="J74" i="3"/>
  <c r="N74" i="3"/>
  <c r="L75" i="3"/>
  <c r="J76" i="3"/>
  <c r="N76" i="3"/>
  <c r="L77" i="3"/>
  <c r="J78" i="3"/>
  <c r="N78" i="3"/>
  <c r="L79" i="3"/>
  <c r="J80" i="3"/>
  <c r="N80" i="3"/>
  <c r="L81" i="3"/>
  <c r="J82" i="3"/>
  <c r="N82" i="3"/>
  <c r="L83" i="3"/>
  <c r="J84" i="3"/>
  <c r="K104" i="3"/>
  <c r="M105" i="3"/>
  <c r="K106" i="3"/>
  <c r="M107" i="3"/>
  <c r="I109" i="3"/>
  <c r="M109" i="3"/>
  <c r="K110" i="3"/>
  <c r="M111" i="3"/>
  <c r="K112" i="3"/>
  <c r="M113" i="3"/>
  <c r="K114" i="3"/>
  <c r="M115" i="3"/>
  <c r="K116" i="3"/>
  <c r="I117" i="3"/>
  <c r="M117" i="3"/>
  <c r="K118" i="3"/>
  <c r="M119" i="3"/>
  <c r="K120" i="3"/>
  <c r="M121" i="3"/>
  <c r="K122" i="3"/>
  <c r="M123" i="3"/>
  <c r="K124" i="3"/>
  <c r="I125" i="3"/>
  <c r="M125" i="3"/>
  <c r="K126" i="3"/>
  <c r="M127" i="3"/>
  <c r="K128" i="3"/>
  <c r="M129" i="3"/>
  <c r="K130" i="3"/>
  <c r="M131" i="3"/>
  <c r="K132" i="3"/>
  <c r="I133" i="3"/>
  <c r="M133" i="3"/>
  <c r="K134" i="3"/>
  <c r="M135" i="3"/>
  <c r="K136" i="3"/>
  <c r="M137" i="3"/>
  <c r="K138" i="3"/>
  <c r="N107" i="3"/>
  <c r="L108" i="3"/>
  <c r="J109" i="3"/>
  <c r="N109" i="3"/>
  <c r="L110" i="3"/>
  <c r="J111" i="3"/>
  <c r="L112" i="3"/>
  <c r="J113" i="3"/>
  <c r="L114" i="3"/>
  <c r="J115" i="3"/>
  <c r="N115" i="3"/>
  <c r="L116" i="3"/>
  <c r="J117" i="3"/>
  <c r="N117" i="3"/>
  <c r="J119" i="3"/>
  <c r="N119" i="3"/>
  <c r="L120" i="3"/>
  <c r="J121" i="3"/>
  <c r="N121" i="3"/>
  <c r="L122" i="3"/>
  <c r="N123" i="3"/>
  <c r="L124" i="3"/>
  <c r="J125" i="3"/>
  <c r="N125" i="3"/>
  <c r="L126" i="3"/>
  <c r="J127" i="3"/>
  <c r="N127" i="3"/>
  <c r="L128" i="3"/>
  <c r="J129" i="3"/>
  <c r="N129" i="3"/>
  <c r="L130" i="3"/>
  <c r="J131" i="3"/>
  <c r="L132" i="3"/>
  <c r="J133" i="3"/>
  <c r="N133" i="3"/>
  <c r="L134" i="3"/>
  <c r="J135" i="3"/>
  <c r="N135" i="3"/>
  <c r="L136" i="3"/>
  <c r="J137" i="3"/>
  <c r="N137" i="3"/>
  <c r="J139" i="3"/>
  <c r="N139" i="3"/>
  <c r="L140" i="3"/>
  <c r="J141" i="3"/>
  <c r="N141" i="3"/>
  <c r="L142" i="3"/>
  <c r="J143" i="3"/>
  <c r="N143" i="3"/>
  <c r="L144" i="3"/>
  <c r="J145" i="3"/>
  <c r="L146" i="3"/>
  <c r="J147" i="3"/>
  <c r="N147" i="3"/>
  <c r="L148" i="3"/>
  <c r="J149" i="3"/>
  <c r="N149" i="3"/>
  <c r="L150" i="3"/>
  <c r="J151" i="3"/>
  <c r="N151" i="3"/>
  <c r="L152" i="3"/>
  <c r="N153" i="3"/>
  <c r="L154" i="3"/>
  <c r="J155" i="3"/>
  <c r="N155" i="3"/>
  <c r="L156" i="3"/>
  <c r="J157" i="3"/>
  <c r="N157" i="3"/>
  <c r="L158" i="3"/>
  <c r="J159" i="3"/>
  <c r="L160" i="3"/>
  <c r="M90" i="3"/>
  <c r="K91" i="3"/>
  <c r="I92" i="3"/>
  <c r="M92" i="3"/>
  <c r="K93" i="3"/>
  <c r="M94" i="3"/>
  <c r="K95" i="3"/>
  <c r="I96" i="3"/>
  <c r="M96" i="3"/>
  <c r="K97" i="3"/>
  <c r="I98" i="3"/>
  <c r="M98" i="3"/>
  <c r="I100" i="3"/>
  <c r="M100" i="3"/>
  <c r="K101" i="3"/>
  <c r="I102" i="3"/>
  <c r="M102" i="3"/>
  <c r="K103" i="3"/>
  <c r="I104" i="3"/>
  <c r="K105" i="3"/>
  <c r="I106" i="3"/>
  <c r="M106" i="3"/>
  <c r="K107" i="3"/>
  <c r="I108" i="3"/>
  <c r="M108" i="3"/>
  <c r="K109" i="3"/>
  <c r="M110" i="3"/>
  <c r="K111" i="3"/>
  <c r="I112" i="3"/>
  <c r="M112" i="3"/>
  <c r="K113" i="3"/>
  <c r="I114" i="3"/>
  <c r="M114" i="3"/>
  <c r="K115" i="3"/>
  <c r="M116" i="3"/>
  <c r="K117" i="3"/>
  <c r="I118" i="3"/>
  <c r="M118" i="3"/>
  <c r="K119" i="3"/>
  <c r="I120" i="3"/>
  <c r="M120" i="3"/>
  <c r="K121" i="3"/>
  <c r="I122" i="3"/>
  <c r="M122" i="3"/>
  <c r="K123" i="3"/>
  <c r="I124" i="3"/>
  <c r="M124" i="3"/>
  <c r="K125" i="3"/>
  <c r="M126" i="3"/>
  <c r="K127" i="3"/>
  <c r="I128" i="3"/>
  <c r="M128" i="3"/>
  <c r="K129" i="3"/>
  <c r="I130" i="3"/>
  <c r="M130" i="3"/>
  <c r="K131" i="3"/>
  <c r="I132" i="3"/>
  <c r="M132" i="3"/>
  <c r="K133" i="3"/>
  <c r="I134" i="3"/>
  <c r="M134" i="3"/>
  <c r="K135" i="3"/>
  <c r="I136" i="3"/>
  <c r="M136" i="3"/>
  <c r="K137" i="3"/>
  <c r="I138" i="3"/>
  <c r="M138" i="3"/>
  <c r="K139" i="3"/>
  <c r="I140" i="3"/>
  <c r="M140" i="3"/>
  <c r="K141" i="3"/>
  <c r="I142" i="3"/>
  <c r="M142" i="3"/>
  <c r="K143" i="3"/>
  <c r="I144" i="3"/>
  <c r="N84" i="3"/>
  <c r="L85" i="3"/>
  <c r="J86" i="3"/>
  <c r="N86" i="3"/>
  <c r="L87" i="3"/>
  <c r="J88" i="3"/>
  <c r="N88" i="3"/>
  <c r="L89" i="3"/>
  <c r="J90" i="3"/>
  <c r="N90" i="3"/>
  <c r="L91" i="3"/>
  <c r="J92" i="3"/>
  <c r="N92" i="3"/>
  <c r="L93" i="3"/>
  <c r="J94" i="3"/>
  <c r="N94" i="3"/>
  <c r="L95" i="3"/>
  <c r="J96" i="3"/>
  <c r="N96" i="3"/>
  <c r="L97" i="3"/>
  <c r="J98" i="3"/>
  <c r="N98" i="3"/>
  <c r="L99" i="3"/>
  <c r="J100" i="3"/>
  <c r="N100" i="3"/>
  <c r="L101" i="3"/>
  <c r="J102" i="3"/>
  <c r="N102" i="3"/>
  <c r="L103" i="3"/>
  <c r="J104" i="3"/>
  <c r="N104" i="3"/>
  <c r="L105" i="3"/>
  <c r="J106" i="3"/>
  <c r="N106" i="3"/>
  <c r="L107" i="3"/>
  <c r="J108" i="3"/>
  <c r="N108" i="3"/>
  <c r="L109" i="3"/>
  <c r="J110" i="3"/>
  <c r="N110" i="3"/>
  <c r="L111" i="3"/>
  <c r="J112" i="3"/>
  <c r="N112" i="3"/>
  <c r="L113" i="3"/>
  <c r="J114" i="3"/>
  <c r="N114" i="3"/>
  <c r="L115" i="3"/>
  <c r="J116" i="3"/>
  <c r="N116" i="3"/>
  <c r="L117" i="3"/>
  <c r="J118" i="3"/>
  <c r="N118" i="3"/>
  <c r="L119" i="3"/>
  <c r="J120" i="3"/>
  <c r="L121" i="3"/>
  <c r="J122" i="3"/>
  <c r="N122" i="3"/>
  <c r="L123" i="3"/>
  <c r="J124" i="3"/>
  <c r="N124" i="3"/>
  <c r="L125" i="3"/>
  <c r="J126" i="3"/>
  <c r="N126" i="3"/>
  <c r="L127" i="3"/>
  <c r="J128" i="3"/>
  <c r="N128" i="3"/>
  <c r="L129" i="3"/>
  <c r="J130" i="3"/>
  <c r="N130" i="3"/>
  <c r="L131" i="3"/>
  <c r="J132" i="3"/>
  <c r="N132" i="3"/>
  <c r="L133" i="3"/>
  <c r="J134" i="3"/>
  <c r="N134" i="3"/>
  <c r="L135" i="3"/>
  <c r="J136" i="3"/>
  <c r="N136" i="3"/>
  <c r="L137" i="3"/>
  <c r="J138" i="3"/>
  <c r="N138" i="3"/>
  <c r="L139" i="3"/>
  <c r="M144" i="3"/>
  <c r="K145" i="3"/>
  <c r="I146" i="3"/>
  <c r="M146" i="3"/>
  <c r="K147" i="3"/>
  <c r="I148" i="3"/>
  <c r="M148" i="3"/>
  <c r="K149" i="3"/>
  <c r="I150" i="3"/>
  <c r="M150" i="3"/>
  <c r="K151" i="3"/>
  <c r="I152" i="3"/>
  <c r="M152" i="3"/>
  <c r="K153" i="3"/>
  <c r="I154" i="3"/>
  <c r="M154" i="3"/>
  <c r="K155" i="3"/>
  <c r="I156" i="3"/>
  <c r="M156" i="3"/>
  <c r="K157" i="3"/>
  <c r="I158" i="3"/>
  <c r="M158" i="3"/>
  <c r="K159" i="3"/>
  <c r="I160" i="3"/>
  <c r="M160" i="3"/>
  <c r="E8" i="4"/>
  <c r="E15" i="4" s="1"/>
  <c r="C12" i="4"/>
  <c r="G14" i="4"/>
  <c r="J140" i="3"/>
  <c r="N140" i="3"/>
  <c r="L141" i="3"/>
  <c r="J142" i="3"/>
  <c r="N142" i="3"/>
  <c r="L143" i="3"/>
  <c r="J144" i="3"/>
  <c r="N144" i="3"/>
  <c r="L145" i="3"/>
  <c r="J146" i="3"/>
  <c r="N146" i="3"/>
  <c r="L147" i="3"/>
  <c r="J148" i="3"/>
  <c r="N148" i="3"/>
  <c r="L149" i="3"/>
  <c r="J150" i="3"/>
  <c r="N150" i="3"/>
  <c r="L151" i="3"/>
  <c r="J152" i="3"/>
  <c r="N152" i="3"/>
  <c r="L153" i="3"/>
  <c r="J154" i="3"/>
  <c r="N154" i="3"/>
  <c r="L155" i="3"/>
  <c r="J156" i="3"/>
  <c r="N156" i="3"/>
  <c r="L157" i="3"/>
  <c r="J158" i="3"/>
  <c r="N158" i="3"/>
  <c r="L159" i="3"/>
  <c r="J160" i="3"/>
  <c r="N160" i="3"/>
  <c r="I139" i="3"/>
  <c r="M139" i="3"/>
  <c r="K140" i="3"/>
  <c r="I141" i="3"/>
  <c r="M141" i="3"/>
  <c r="K142" i="3"/>
  <c r="I143" i="3"/>
  <c r="M143" i="3"/>
  <c r="K144" i="3"/>
  <c r="I145" i="3"/>
  <c r="M145" i="3"/>
  <c r="K146" i="3"/>
  <c r="I147" i="3"/>
  <c r="M147" i="3"/>
  <c r="K148" i="3"/>
  <c r="I149" i="3"/>
  <c r="M149" i="3"/>
  <c r="K150" i="3"/>
  <c r="I151" i="3"/>
  <c r="M151" i="3"/>
  <c r="K152" i="3"/>
  <c r="I153" i="3"/>
  <c r="M153" i="3"/>
  <c r="K154" i="3"/>
  <c r="I155" i="3"/>
  <c r="M155" i="3"/>
  <c r="K156" i="3"/>
  <c r="I157" i="3"/>
  <c r="M157" i="3"/>
  <c r="K158" i="3"/>
  <c r="I159" i="3"/>
  <c r="M159" i="3"/>
  <c r="K160" i="3"/>
  <c r="D13" i="4"/>
  <c r="B14" i="4"/>
  <c r="D15" i="4"/>
  <c r="D14" i="4"/>
  <c r="D16" i="4"/>
  <c r="C8" i="4"/>
  <c r="G8" i="4"/>
  <c r="G16" i="4" s="1"/>
  <c r="B8" i="4"/>
  <c r="B17" i="4" s="1"/>
  <c r="F8" i="4"/>
  <c r="F17" i="4" s="1"/>
  <c r="D11" i="4"/>
  <c r="F16" i="4" l="1"/>
  <c r="B16" i="4"/>
  <c r="C15" i="4"/>
  <c r="C17" i="4"/>
  <c r="C11" i="4"/>
  <c r="C13" i="4"/>
  <c r="B11" i="4"/>
  <c r="F14" i="4"/>
  <c r="B12" i="4"/>
  <c r="G12" i="4"/>
  <c r="I131" i="3"/>
  <c r="I123" i="3"/>
  <c r="I115" i="3"/>
  <c r="N14" i="3"/>
  <c r="N6" i="3"/>
  <c r="I84" i="3"/>
  <c r="I76" i="3"/>
  <c r="M70" i="3"/>
  <c r="I68" i="3"/>
  <c r="M62" i="3"/>
  <c r="I60" i="3"/>
  <c r="M54" i="3"/>
  <c r="I52" i="3"/>
  <c r="M46" i="3"/>
  <c r="I44" i="3"/>
  <c r="M38" i="3"/>
  <c r="I36" i="3"/>
  <c r="M30" i="3"/>
  <c r="I28" i="3"/>
  <c r="M22" i="3"/>
  <c r="I20" i="3"/>
  <c r="M14" i="3"/>
  <c r="I12" i="3"/>
  <c r="M6" i="3"/>
  <c r="I4" i="3"/>
  <c r="I2" i="3"/>
  <c r="N9" i="3"/>
  <c r="N159" i="3"/>
  <c r="N131" i="3"/>
  <c r="N111" i="3"/>
  <c r="J105" i="3"/>
  <c r="L102" i="3"/>
  <c r="N99" i="3"/>
  <c r="J97" i="3"/>
  <c r="L94" i="3"/>
  <c r="N91" i="3"/>
  <c r="J89" i="3"/>
  <c r="L86" i="3"/>
  <c r="N83" i="3"/>
  <c r="J81" i="3"/>
  <c r="L78" i="3"/>
  <c r="N75" i="3"/>
  <c r="J73" i="3"/>
  <c r="L70" i="3"/>
  <c r="N67" i="3"/>
  <c r="J65" i="3"/>
  <c r="L62" i="3"/>
  <c r="N59" i="3"/>
  <c r="J57" i="3"/>
  <c r="L54" i="3"/>
  <c r="N51" i="3"/>
  <c r="J49" i="3"/>
  <c r="L46" i="3"/>
  <c r="N43" i="3"/>
  <c r="J41" i="3"/>
  <c r="L38" i="3"/>
  <c r="N35" i="3"/>
  <c r="J33" i="3"/>
  <c r="L30" i="3"/>
  <c r="N27" i="3"/>
  <c r="J25" i="3"/>
  <c r="L22" i="3"/>
  <c r="J17" i="3"/>
  <c r="L14" i="3"/>
  <c r="J7" i="3"/>
  <c r="I103" i="3"/>
  <c r="M97" i="3"/>
  <c r="I95" i="3"/>
  <c r="M89" i="3"/>
  <c r="I87" i="3"/>
  <c r="M81" i="3"/>
  <c r="I79" i="3"/>
  <c r="M73" i="3"/>
  <c r="I71" i="3"/>
  <c r="M65" i="3"/>
  <c r="I63" i="3"/>
  <c r="M57" i="3"/>
  <c r="I55" i="3"/>
  <c r="M49" i="3"/>
  <c r="I47" i="3"/>
  <c r="M41" i="3"/>
  <c r="I39" i="3"/>
  <c r="M33" i="3"/>
  <c r="I31" i="3"/>
  <c r="K28" i="3"/>
  <c r="M25" i="3"/>
  <c r="I23" i="3"/>
  <c r="K20" i="3"/>
  <c r="M17" i="3"/>
  <c r="I15" i="3"/>
  <c r="K12" i="3"/>
  <c r="M9" i="3"/>
  <c r="I7" i="3"/>
  <c r="K4" i="3"/>
  <c r="G26" i="2"/>
  <c r="G24" i="2"/>
  <c r="G22" i="2"/>
  <c r="G20" i="2"/>
  <c r="G16" i="2"/>
  <c r="G18" i="2"/>
  <c r="G25" i="2"/>
  <c r="G17" i="2"/>
  <c r="I97" i="3"/>
  <c r="I89" i="3"/>
  <c r="I81" i="3"/>
  <c r="I73" i="3"/>
  <c r="I65" i="3"/>
  <c r="I57" i="3"/>
  <c r="I49" i="3"/>
  <c r="I41" i="3"/>
  <c r="I33" i="3"/>
  <c r="I25" i="3"/>
  <c r="I17" i="3"/>
  <c r="I9" i="3"/>
  <c r="J3" i="3"/>
  <c r="I3" i="3"/>
  <c r="C26" i="2"/>
  <c r="C24" i="2"/>
  <c r="C22" i="2"/>
  <c r="C20" i="2"/>
  <c r="C18" i="2"/>
  <c r="C16" i="2"/>
  <c r="B13" i="4"/>
  <c r="C14" i="4"/>
  <c r="E17" i="4"/>
  <c r="E12" i="4"/>
  <c r="E16" i="4"/>
  <c r="E14" i="4"/>
  <c r="I135" i="3"/>
  <c r="I127" i="3"/>
  <c r="I119" i="3"/>
  <c r="I111" i="3"/>
  <c r="I105" i="3"/>
  <c r="N161" i="3"/>
  <c r="N120" i="3"/>
  <c r="I116" i="3"/>
  <c r="I94" i="3"/>
  <c r="I88" i="3"/>
  <c r="I80" i="3"/>
  <c r="I72" i="3"/>
  <c r="I64" i="3"/>
  <c r="I56" i="3"/>
  <c r="I48" i="3"/>
  <c r="I40" i="3"/>
  <c r="I32" i="3"/>
  <c r="M26" i="3"/>
  <c r="I24" i="3"/>
  <c r="M18" i="3"/>
  <c r="I16" i="3"/>
  <c r="M10" i="3"/>
  <c r="I8" i="3"/>
  <c r="M2" i="3"/>
  <c r="N13" i="3"/>
  <c r="N5" i="3"/>
  <c r="N145" i="3"/>
  <c r="L118" i="3"/>
  <c r="L106" i="3"/>
  <c r="N103" i="3"/>
  <c r="J101" i="3"/>
  <c r="L98" i="3"/>
  <c r="N95" i="3"/>
  <c r="J93" i="3"/>
  <c r="L90" i="3"/>
  <c r="N87" i="3"/>
  <c r="J85" i="3"/>
  <c r="L82" i="3"/>
  <c r="N79" i="3"/>
  <c r="J77" i="3"/>
  <c r="L74" i="3"/>
  <c r="N71" i="3"/>
  <c r="J69" i="3"/>
  <c r="L66" i="3"/>
  <c r="N63" i="3"/>
  <c r="J61" i="3"/>
  <c r="L58" i="3"/>
  <c r="N55" i="3"/>
  <c r="J53" i="3"/>
  <c r="L50" i="3"/>
  <c r="N47" i="3"/>
  <c r="J45" i="3"/>
  <c r="L42" i="3"/>
  <c r="N39" i="3"/>
  <c r="J37" i="3"/>
  <c r="L34" i="3"/>
  <c r="N31" i="3"/>
  <c r="J29" i="3"/>
  <c r="L26" i="3"/>
  <c r="N23" i="3"/>
  <c r="J21" i="3"/>
  <c r="L18" i="3"/>
  <c r="N15" i="3"/>
  <c r="J11" i="3"/>
  <c r="M101" i="3"/>
  <c r="I99" i="3"/>
  <c r="M93" i="3"/>
  <c r="I91" i="3"/>
  <c r="M85" i="3"/>
  <c r="I83" i="3"/>
  <c r="M77" i="3"/>
  <c r="I75" i="3"/>
  <c r="M69" i="3"/>
  <c r="I67" i="3"/>
  <c r="M61" i="3"/>
  <c r="I59" i="3"/>
  <c r="M53" i="3"/>
  <c r="I51" i="3"/>
  <c r="M45" i="3"/>
  <c r="I43" i="3"/>
  <c r="M37" i="3"/>
  <c r="I35" i="3"/>
  <c r="M29" i="3"/>
  <c r="I27" i="3"/>
  <c r="M21" i="3"/>
  <c r="I19" i="3"/>
  <c r="M13" i="3"/>
  <c r="I11" i="3"/>
  <c r="M5" i="3"/>
  <c r="C25" i="2"/>
  <c r="C17" i="2"/>
  <c r="C23" i="2"/>
  <c r="F26" i="2"/>
  <c r="F18" i="2"/>
  <c r="F22" i="2"/>
  <c r="F20" i="2"/>
  <c r="F16" i="2"/>
  <c r="F24" i="2"/>
  <c r="G21" i="2"/>
  <c r="F19" i="2"/>
  <c r="F13" i="4"/>
  <c r="F15" i="4"/>
  <c r="G17" i="4"/>
  <c r="G13" i="4"/>
  <c r="G15" i="4"/>
  <c r="G11" i="4"/>
  <c r="B15" i="4"/>
  <c r="F11" i="4"/>
  <c r="F12" i="4"/>
  <c r="C16" i="4"/>
  <c r="E13" i="4"/>
  <c r="E11" i="4"/>
  <c r="I137" i="3"/>
  <c r="I129" i="3"/>
  <c r="I121" i="3"/>
  <c r="I113" i="3"/>
  <c r="I107" i="3"/>
  <c r="I110" i="3"/>
  <c r="I90" i="3"/>
  <c r="I82" i="3"/>
  <c r="I74" i="3"/>
  <c r="I66" i="3"/>
  <c r="I58" i="3"/>
  <c r="I50" i="3"/>
  <c r="I42" i="3"/>
  <c r="I34" i="3"/>
  <c r="I26" i="3"/>
  <c r="I18" i="3"/>
  <c r="I10" i="3"/>
  <c r="N11" i="3"/>
  <c r="N3" i="3"/>
  <c r="L138" i="3"/>
  <c r="N113" i="3"/>
  <c r="N105" i="3"/>
  <c r="J103" i="3"/>
  <c r="L100" i="3"/>
  <c r="N97" i="3"/>
  <c r="J95" i="3"/>
  <c r="L92" i="3"/>
  <c r="N89" i="3"/>
  <c r="J87" i="3"/>
  <c r="L84" i="3"/>
  <c r="N81" i="3"/>
  <c r="J79" i="3"/>
  <c r="L76" i="3"/>
  <c r="N73" i="3"/>
  <c r="J71" i="3"/>
  <c r="L68" i="3"/>
  <c r="N65" i="3"/>
  <c r="J63" i="3"/>
  <c r="L60" i="3"/>
  <c r="N57" i="3"/>
  <c r="J55" i="3"/>
  <c r="L52" i="3"/>
  <c r="N49" i="3"/>
  <c r="J47" i="3"/>
  <c r="L44" i="3"/>
  <c r="N41" i="3"/>
  <c r="J39" i="3"/>
  <c r="L36" i="3"/>
  <c r="N33" i="3"/>
  <c r="J31" i="3"/>
  <c r="L28" i="3"/>
  <c r="N25" i="3"/>
  <c r="J23" i="3"/>
  <c r="L20" i="3"/>
  <c r="N17" i="3"/>
  <c r="J15" i="3"/>
  <c r="J9" i="3"/>
  <c r="M103" i="3"/>
  <c r="I101" i="3"/>
  <c r="M95" i="3"/>
  <c r="I93" i="3"/>
  <c r="M87" i="3"/>
  <c r="I85" i="3"/>
  <c r="M79" i="3"/>
  <c r="I77" i="3"/>
  <c r="M71" i="3"/>
  <c r="I69" i="3"/>
  <c r="M63" i="3"/>
  <c r="I61" i="3"/>
  <c r="M55" i="3"/>
  <c r="I53" i="3"/>
  <c r="M47" i="3"/>
  <c r="I45" i="3"/>
  <c r="M39" i="3"/>
  <c r="I37" i="3"/>
  <c r="M31" i="3"/>
  <c r="I29" i="3"/>
  <c r="M23" i="3"/>
  <c r="I21" i="3"/>
  <c r="M15" i="3"/>
  <c r="I13" i="3"/>
  <c r="M7" i="3"/>
  <c r="I5" i="3"/>
  <c r="C21" i="2"/>
  <c r="K2" i="3"/>
  <c r="B24" i="2"/>
  <c r="B20" i="2"/>
  <c r="B16" i="2"/>
  <c r="B26" i="2"/>
  <c r="B18" i="2"/>
  <c r="B22" i="2"/>
  <c r="F17" i="2"/>
</calcChain>
</file>

<file path=xl/sharedStrings.xml><?xml version="1.0" encoding="utf-8"?>
<sst xmlns="http://schemas.openxmlformats.org/spreadsheetml/2006/main" count="1263" uniqueCount="189">
  <si>
    <t>EntityId</t>
  </si>
  <si>
    <t>EntityName</t>
  </si>
  <si>
    <t>WugType</t>
  </si>
  <si>
    <t>WugRegion</t>
  </si>
  <si>
    <t>WugCounty</t>
  </si>
  <si>
    <t>EntityIsSplit</t>
  </si>
  <si>
    <t>D2020</t>
  </si>
  <si>
    <t>D2030</t>
  </si>
  <si>
    <t>D2040</t>
  </si>
  <si>
    <t>D2050</t>
  </si>
  <si>
    <t>D2060</t>
  </si>
  <si>
    <t>D2070</t>
  </si>
  <si>
    <t>AQUA WSC</t>
  </si>
  <si>
    <t>MUNICIPAL</t>
  </si>
  <si>
    <t>K</t>
  </si>
  <si>
    <t>BASTROP</t>
  </si>
  <si>
    <t>Y</t>
  </si>
  <si>
    <t>N</t>
  </si>
  <si>
    <t>BASTROP COUNTY WCID #2</t>
  </si>
  <si>
    <t>COUNTY-OTHER, BASTROP</t>
  </si>
  <si>
    <t>CREEDMOOR-MAHA WSC</t>
  </si>
  <si>
    <t>ELGIN</t>
  </si>
  <si>
    <t>IRRIGATION, BASTROP</t>
  </si>
  <si>
    <t>IRRIGATION</t>
  </si>
  <si>
    <t>LEE COUNTY WSC</t>
  </si>
  <si>
    <t>LIVESTOCK, BASTROP</t>
  </si>
  <si>
    <t>LIVESTOCK</t>
  </si>
  <si>
    <t>MANUFACTURING, BASTROP</t>
  </si>
  <si>
    <t>MANUFACTURING</t>
  </si>
  <si>
    <t>MINING, BASTROP</t>
  </si>
  <si>
    <t>MINING</t>
  </si>
  <si>
    <t>POLONIA WSC</t>
  </si>
  <si>
    <t>SMITHVILLE</t>
  </si>
  <si>
    <t>STEAM ELECTRIC POWER, BASTROP</t>
  </si>
  <si>
    <t>STEAM ELECTRIC POWER</t>
  </si>
  <si>
    <t>BLANCO</t>
  </si>
  <si>
    <t>COUNTY-OTHER, BLANCO</t>
  </si>
  <si>
    <t>IRRIGATION, BLANCO</t>
  </si>
  <si>
    <t>JOHNSON CITY</t>
  </si>
  <si>
    <t>LIVESTOCK, BLANCO</t>
  </si>
  <si>
    <t>MANUFACTURING, BLANCO</t>
  </si>
  <si>
    <t>MINING, BLANCO</t>
  </si>
  <si>
    <t>CANYON LAKE WATER SERVICE COMPANY</t>
  </si>
  <si>
    <t>BERTRAM</t>
  </si>
  <si>
    <t>BURNET</t>
  </si>
  <si>
    <t>CHISHOLM TRAIL SUD</t>
  </si>
  <si>
    <t>COTTONWOOD SHORES</t>
  </si>
  <si>
    <t>COUNTY-OTHER, BURNET</t>
  </si>
  <si>
    <t>GRANITE SHOALS</t>
  </si>
  <si>
    <t>IRRIGATION, BURNET</t>
  </si>
  <si>
    <t>KEMPNER WSC</t>
  </si>
  <si>
    <t>KINGSLAND WSC</t>
  </si>
  <si>
    <t>LIVESTOCK, BURNET</t>
  </si>
  <si>
    <t>MANUFACTURING, BURNET</t>
  </si>
  <si>
    <t>MARBLE FALLS</t>
  </si>
  <si>
    <t>MEADOWLAKES</t>
  </si>
  <si>
    <t>MINING, BURNET</t>
  </si>
  <si>
    <t>HORSESHOE BAY</t>
  </si>
  <si>
    <t>L</t>
  </si>
  <si>
    <t>CALDWELL</t>
  </si>
  <si>
    <t>COUNTY LINE WSC</t>
  </si>
  <si>
    <t>COUNTY-OTHER, CALDWELL</t>
  </si>
  <si>
    <t>GONZALES COUNTY WSC</t>
  </si>
  <si>
    <t>IRRIGATION, CALDWELL</t>
  </si>
  <si>
    <t>LIVESTOCK, CALDWELL</t>
  </si>
  <si>
    <t>LOCKHART</t>
  </si>
  <si>
    <t>LULING</t>
  </si>
  <si>
    <t>MANUFACTURING, CALDWELL</t>
  </si>
  <si>
    <t>MARTINDALE</t>
  </si>
  <si>
    <t>MAXWELL WSC</t>
  </si>
  <si>
    <t>MINING, CALDWELL</t>
  </si>
  <si>
    <t>MUSTANG RIDGE</t>
  </si>
  <si>
    <t>NIEDERWALD</t>
  </si>
  <si>
    <t>SAN MARCOS</t>
  </si>
  <si>
    <t>GOFORTH SUD</t>
  </si>
  <si>
    <t>UHLAND</t>
  </si>
  <si>
    <t>FAYETTE</t>
  </si>
  <si>
    <t>COUNTY-OTHER, FAYETTE</t>
  </si>
  <si>
    <t>FAYETTE WSC</t>
  </si>
  <si>
    <t>FLATONIA</t>
  </si>
  <si>
    <t>IRRIGATION, FAYETTE</t>
  </si>
  <si>
    <t>LA GRANGE</t>
  </si>
  <si>
    <t>LIVESTOCK, FAYETTE</t>
  </si>
  <si>
    <t>MANUFACTURING, FAYETTE</t>
  </si>
  <si>
    <t>MINING, FAYETTE</t>
  </si>
  <si>
    <t>SCHULENBURG</t>
  </si>
  <si>
    <t>STEAM ELECTRIC POWER, FAYETTE</t>
  </si>
  <si>
    <t>AUSTIN</t>
  </si>
  <si>
    <t>HAYS</t>
  </si>
  <si>
    <t>BUDA</t>
  </si>
  <si>
    <t>CIMARRON PARK WATER COMPANY</t>
  </si>
  <si>
    <t>COUNTY-OTHER, HAYS</t>
  </si>
  <si>
    <t>CRYSTAL CLEAR WSC</t>
  </si>
  <si>
    <t>DRIPPING SPRINGS</t>
  </si>
  <si>
    <t>DRIPPING SPRINGS WSC</t>
  </si>
  <si>
    <t>IRRIGATION, HAYS</t>
  </si>
  <si>
    <t>KYLE</t>
  </si>
  <si>
    <t>LIVESTOCK, HAYS</t>
  </si>
  <si>
    <t>MANUFACTURING, HAYS</t>
  </si>
  <si>
    <t>MINING, HAYS</t>
  </si>
  <si>
    <t>MOUNTAIN CITY</t>
  </si>
  <si>
    <t>PLUM CREEK WATER COMPANY</t>
  </si>
  <si>
    <t>STEAM ELECTRIC POWER, HAYS</t>
  </si>
  <si>
    <t>WIMBERLEY WSC</t>
  </si>
  <si>
    <t>WOODCREEK</t>
  </si>
  <si>
    <t>WEST TRAVIS COUNTY PUBLIC UTILITY AGENCY</t>
  </si>
  <si>
    <t>WIMBERLEY</t>
  </si>
  <si>
    <t>G</t>
  </si>
  <si>
    <t>LEE</t>
  </si>
  <si>
    <t>COUNTY-OTHER, LEE</t>
  </si>
  <si>
    <t>GIDDINGS</t>
  </si>
  <si>
    <t>IRRIGATION, LEE</t>
  </si>
  <si>
    <t>LEXINGTON</t>
  </si>
  <si>
    <t>LIVESTOCK, LEE</t>
  </si>
  <si>
    <t>MANUFACTURING, LEE</t>
  </si>
  <si>
    <t>MINING, LEE</t>
  </si>
  <si>
    <t>SOUTHWEST MILAM WSC</t>
  </si>
  <si>
    <t>COUNTY-OTHER, LLANO</t>
  </si>
  <si>
    <t>LLANO</t>
  </si>
  <si>
    <t>IRRIGATION, LLANO</t>
  </si>
  <si>
    <t>LIVESTOCK, LLANO</t>
  </si>
  <si>
    <t>MANUFACTURING, LLANO</t>
  </si>
  <si>
    <t>MINING, LLANO</t>
  </si>
  <si>
    <t>STEAM ELECTRIC POWER, LLANO</t>
  </si>
  <si>
    <t>SUNRISE BEACH VILLAGE</t>
  </si>
  <si>
    <t>TRAVIS</t>
  </si>
  <si>
    <t>CEDAR PARK</t>
  </si>
  <si>
    <t>ROUND ROCK</t>
  </si>
  <si>
    <t>BARTON CREEK WEST WSC</t>
  </si>
  <si>
    <t>COUNTY-OTHER, TRAVIS</t>
  </si>
  <si>
    <t>IRRIGATION, TRAVIS</t>
  </si>
  <si>
    <t>JONESTOWN</t>
  </si>
  <si>
    <t>LAGO VISTA</t>
  </si>
  <si>
    <t>LAKEWAY</t>
  </si>
  <si>
    <t>LEANDER</t>
  </si>
  <si>
    <t>LIVESTOCK, TRAVIS</t>
  </si>
  <si>
    <t>LOOP 360 WSC</t>
  </si>
  <si>
    <t>LOST CREEK MUD</t>
  </si>
  <si>
    <t>MANOR</t>
  </si>
  <si>
    <t>MANUFACTURING, TRAVIS</t>
  </si>
  <si>
    <t>MANVILLE WSC</t>
  </si>
  <si>
    <t>MINING, TRAVIS</t>
  </si>
  <si>
    <t>NORTH AUSTIN MUD #1</t>
  </si>
  <si>
    <t>PFLUGERVILLE</t>
  </si>
  <si>
    <t>ROLLINGWOOD</t>
  </si>
  <si>
    <t>SHADY HOLLOW MUD</t>
  </si>
  <si>
    <t>STEAM ELECTRIC POWER, TRAVIS</t>
  </si>
  <si>
    <t>THE HILLS</t>
  </si>
  <si>
    <t>TRAVIS COUNTY WCID #17</t>
  </si>
  <si>
    <t>TRAVIS COUNTY WCID #18</t>
  </si>
  <si>
    <t>TRAVIS COUNTY WCID #19</t>
  </si>
  <si>
    <t>TRAVIS COUNTY WCID #20</t>
  </si>
  <si>
    <t>WELLS BRANCH MUD</t>
  </si>
  <si>
    <t>WEST LAKE HILLS</t>
  </si>
  <si>
    <t>WILLIAMSON-TRAVIS COUNTY MUD #1</t>
  </si>
  <si>
    <t>NORTHTOWN MUD</t>
  </si>
  <si>
    <t>TRAVIS COUNTY MUD #4</t>
  </si>
  <si>
    <t>TRAVIS COUNTY WCID #10</t>
  </si>
  <si>
    <t>BEE CAVE</t>
  </si>
  <si>
    <t>BRIARCLIFF</t>
  </si>
  <si>
    <t>POINT VENTURE</t>
  </si>
  <si>
    <t>SUNSET VALLEY</t>
  </si>
  <si>
    <t>VOLENTE</t>
  </si>
  <si>
    <t>WILLIAMSON</t>
  </si>
  <si>
    <t>BARTLETT</t>
  </si>
  <si>
    <t>BELL-MILAM FALLS WSC</t>
  </si>
  <si>
    <t>BRUSHY CREEK MUD</t>
  </si>
  <si>
    <t>COUNTY-OTHER, WILLIAMSON</t>
  </si>
  <si>
    <t>FERN BLUFF MUD</t>
  </si>
  <si>
    <t>FLORENCE</t>
  </si>
  <si>
    <t>GEORGETOWN</t>
  </si>
  <si>
    <t>GRANGER</t>
  </si>
  <si>
    <t>HUTTO</t>
  </si>
  <si>
    <t>IRRIGATION, WILLIAMSON</t>
  </si>
  <si>
    <t>JARRELL-SCHWERTNER WSC</t>
  </si>
  <si>
    <t>JONAH WATER SUD</t>
  </si>
  <si>
    <t>LIBERTY HILL</t>
  </si>
  <si>
    <t>LIVESTOCK, WILLIAMSON</t>
  </si>
  <si>
    <t>MANUFACTURING, WILLIAMSON</t>
  </si>
  <si>
    <t>MINING, WILLIAMSON</t>
  </si>
  <si>
    <t>TAYLOR</t>
  </si>
  <si>
    <t>THORNDALE</t>
  </si>
  <si>
    <t>THRALL</t>
  </si>
  <si>
    <t>JARRELL</t>
  </si>
  <si>
    <t>WILLIAMSON COUNTY MUD #10</t>
  </si>
  <si>
    <t>WILLIAMSON COUNTY MUD #11</t>
  </si>
  <si>
    <t>WILLIAMSON COUNTY MUD #9</t>
  </si>
  <si>
    <t>BLOCK HOUSE MUD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</si>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</sst>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0" fontId="0" fillId="0" borderId="0" xfId="0" applyNumberFormat="1"/>
    <xf numFmtId="9" fontId="0" fillId="0" borderId="0" xfId="0" applyNumberForma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workbookViewId="0">
      <selection activeCell="C170" sqref="C1:C1048576"/>
    </sheetView>
  </sheetViews>
  <sheetFormatPr defaultRowHeight="15" x14ac:dyDescent="0.25"/>
  <cols>
    <col min="2" max="2" width="32.140625" bestFit="1" customWidth="1"/>
    <col min="3" max="3" width="22.7109375" bestFit="1" customWidth="1"/>
    <col min="5" max="5" width="1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194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2534</v>
      </c>
      <c r="H2">
        <v>4656</v>
      </c>
      <c r="I2">
        <v>7145</v>
      </c>
      <c r="J2">
        <v>11210</v>
      </c>
      <c r="K2">
        <v>17667</v>
      </c>
      <c r="L2">
        <v>26269</v>
      </c>
    </row>
    <row r="3" spans="1:12" x14ac:dyDescent="0.25">
      <c r="A3">
        <v>224</v>
      </c>
      <c r="B3" t="s">
        <v>15</v>
      </c>
      <c r="C3" t="s">
        <v>13</v>
      </c>
      <c r="D3" t="s">
        <v>14</v>
      </c>
      <c r="E3" t="s">
        <v>15</v>
      </c>
      <c r="F3" t="s">
        <v>17</v>
      </c>
      <c r="G3">
        <v>30</v>
      </c>
      <c r="H3">
        <v>671</v>
      </c>
      <c r="I3">
        <v>1519</v>
      </c>
      <c r="J3">
        <v>2685</v>
      </c>
      <c r="K3">
        <v>4274</v>
      </c>
      <c r="L3">
        <v>6390</v>
      </c>
    </row>
    <row r="4" spans="1:12" x14ac:dyDescent="0.25">
      <c r="A4">
        <v>225</v>
      </c>
      <c r="B4" t="s">
        <v>18</v>
      </c>
      <c r="C4" t="s">
        <v>13</v>
      </c>
      <c r="D4" t="s">
        <v>14</v>
      </c>
      <c r="E4" t="s">
        <v>15</v>
      </c>
      <c r="F4" t="s">
        <v>17</v>
      </c>
      <c r="G4">
        <v>0</v>
      </c>
      <c r="H4">
        <v>0</v>
      </c>
      <c r="I4">
        <v>0</v>
      </c>
      <c r="J4">
        <v>0</v>
      </c>
      <c r="K4">
        <v>93</v>
      </c>
      <c r="L4">
        <v>644</v>
      </c>
    </row>
    <row r="5" spans="1:12" x14ac:dyDescent="0.25">
      <c r="A5">
        <v>422</v>
      </c>
      <c r="B5" t="s">
        <v>19</v>
      </c>
      <c r="C5" t="s">
        <v>13</v>
      </c>
      <c r="D5" t="s">
        <v>14</v>
      </c>
      <c r="E5" t="s">
        <v>15</v>
      </c>
      <c r="F5" t="s">
        <v>17</v>
      </c>
      <c r="G5">
        <v>361</v>
      </c>
      <c r="H5">
        <v>519</v>
      </c>
      <c r="I5">
        <v>739</v>
      </c>
      <c r="J5">
        <v>907</v>
      </c>
      <c r="K5">
        <v>1158</v>
      </c>
      <c r="L5">
        <v>1490</v>
      </c>
    </row>
    <row r="6" spans="1:12" x14ac:dyDescent="0.25">
      <c r="A6">
        <v>670</v>
      </c>
      <c r="B6" t="s">
        <v>20</v>
      </c>
      <c r="C6" t="s">
        <v>13</v>
      </c>
      <c r="D6" t="s">
        <v>14</v>
      </c>
      <c r="E6" t="s">
        <v>15</v>
      </c>
      <c r="F6" t="s">
        <v>16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757</v>
      </c>
      <c r="B7" t="s">
        <v>21</v>
      </c>
      <c r="C7" t="s">
        <v>13</v>
      </c>
      <c r="D7" t="s">
        <v>14</v>
      </c>
      <c r="E7" t="s">
        <v>15</v>
      </c>
      <c r="F7" t="s">
        <v>16</v>
      </c>
      <c r="G7">
        <v>472</v>
      </c>
      <c r="H7">
        <v>732</v>
      </c>
      <c r="I7">
        <v>1013</v>
      </c>
      <c r="J7">
        <v>1533</v>
      </c>
      <c r="K7">
        <v>2432</v>
      </c>
      <c r="L7">
        <v>3631</v>
      </c>
    </row>
    <row r="8" spans="1:12" x14ac:dyDescent="0.25">
      <c r="A8">
        <v>989</v>
      </c>
      <c r="B8" t="s">
        <v>22</v>
      </c>
      <c r="C8" t="s">
        <v>23</v>
      </c>
      <c r="D8" t="s">
        <v>14</v>
      </c>
      <c r="E8" t="s">
        <v>15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1312</v>
      </c>
      <c r="B9" t="s">
        <v>24</v>
      </c>
      <c r="C9" t="s">
        <v>13</v>
      </c>
      <c r="D9" t="s">
        <v>14</v>
      </c>
      <c r="E9" t="s">
        <v>15</v>
      </c>
      <c r="F9" t="s">
        <v>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1342</v>
      </c>
      <c r="B10" t="s">
        <v>25</v>
      </c>
      <c r="C10" t="s">
        <v>26</v>
      </c>
      <c r="D10" t="s">
        <v>14</v>
      </c>
      <c r="E10" t="s">
        <v>15</v>
      </c>
      <c r="F10" t="s">
        <v>17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1627</v>
      </c>
      <c r="B11" t="s">
        <v>27</v>
      </c>
      <c r="C11" t="s">
        <v>28</v>
      </c>
      <c r="D11" t="s">
        <v>14</v>
      </c>
      <c r="E11" t="s">
        <v>15</v>
      </c>
      <c r="F11" t="s">
        <v>17</v>
      </c>
      <c r="G11">
        <v>55</v>
      </c>
      <c r="H11">
        <v>87</v>
      </c>
      <c r="I11">
        <v>120</v>
      </c>
      <c r="J11">
        <v>151</v>
      </c>
      <c r="K11">
        <v>174</v>
      </c>
      <c r="L11">
        <v>199</v>
      </c>
    </row>
    <row r="12" spans="1:12" x14ac:dyDescent="0.25">
      <c r="A12">
        <v>1852</v>
      </c>
      <c r="B12" t="s">
        <v>29</v>
      </c>
      <c r="C12" t="s">
        <v>30</v>
      </c>
      <c r="D12" t="s">
        <v>14</v>
      </c>
      <c r="E12" t="s">
        <v>15</v>
      </c>
      <c r="F12" t="s">
        <v>17</v>
      </c>
      <c r="G12">
        <v>732</v>
      </c>
      <c r="H12">
        <v>4662</v>
      </c>
      <c r="I12">
        <v>5347</v>
      </c>
      <c r="J12">
        <v>6110</v>
      </c>
      <c r="K12">
        <v>6932</v>
      </c>
      <c r="L12">
        <v>7843</v>
      </c>
    </row>
    <row r="13" spans="1:12" x14ac:dyDescent="0.25">
      <c r="A13">
        <v>2218</v>
      </c>
      <c r="B13" t="s">
        <v>31</v>
      </c>
      <c r="C13" t="s">
        <v>13</v>
      </c>
      <c r="D13" t="s">
        <v>14</v>
      </c>
      <c r="E13" t="s">
        <v>15</v>
      </c>
      <c r="F13" t="s">
        <v>16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>
        <v>2367</v>
      </c>
      <c r="B14" t="s">
        <v>32</v>
      </c>
      <c r="C14" t="s">
        <v>13</v>
      </c>
      <c r="D14" t="s">
        <v>14</v>
      </c>
      <c r="E14" t="s">
        <v>15</v>
      </c>
      <c r="F14" t="s">
        <v>17</v>
      </c>
      <c r="G14">
        <v>0</v>
      </c>
      <c r="H14">
        <v>0</v>
      </c>
      <c r="I14">
        <v>0</v>
      </c>
      <c r="J14">
        <v>0</v>
      </c>
      <c r="K14">
        <v>0</v>
      </c>
      <c r="L14">
        <v>721</v>
      </c>
    </row>
    <row r="15" spans="1:12" x14ac:dyDescent="0.25">
      <c r="A15">
        <v>2403</v>
      </c>
      <c r="B15" t="s">
        <v>33</v>
      </c>
      <c r="C15" t="s">
        <v>34</v>
      </c>
      <c r="D15" t="s">
        <v>14</v>
      </c>
      <c r="E15" t="s">
        <v>15</v>
      </c>
      <c r="F15" t="s">
        <v>17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>
        <v>261</v>
      </c>
      <c r="B16" t="s">
        <v>35</v>
      </c>
      <c r="C16" t="s">
        <v>13</v>
      </c>
      <c r="D16" t="s">
        <v>14</v>
      </c>
      <c r="E16" t="s">
        <v>35</v>
      </c>
      <c r="F16" t="s">
        <v>17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>
        <v>427</v>
      </c>
      <c r="B17" t="s">
        <v>36</v>
      </c>
      <c r="C17" t="s">
        <v>13</v>
      </c>
      <c r="D17" t="s">
        <v>14</v>
      </c>
      <c r="E17" t="s">
        <v>35</v>
      </c>
      <c r="F17" t="s">
        <v>17</v>
      </c>
      <c r="G17">
        <v>0</v>
      </c>
      <c r="H17">
        <v>0</v>
      </c>
      <c r="I17">
        <v>0</v>
      </c>
      <c r="J17">
        <v>24</v>
      </c>
      <c r="K17">
        <v>42</v>
      </c>
      <c r="L17">
        <v>55</v>
      </c>
    </row>
    <row r="18" spans="1:12" x14ac:dyDescent="0.25">
      <c r="A18">
        <v>994</v>
      </c>
      <c r="B18" t="s">
        <v>37</v>
      </c>
      <c r="C18" t="s">
        <v>23</v>
      </c>
      <c r="D18" t="s">
        <v>14</v>
      </c>
      <c r="E18" t="s">
        <v>35</v>
      </c>
      <c r="F18" t="s">
        <v>17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>
        <v>1235</v>
      </c>
      <c r="B19" t="s">
        <v>38</v>
      </c>
      <c r="C19" t="s">
        <v>13</v>
      </c>
      <c r="D19" t="s">
        <v>14</v>
      </c>
      <c r="E19" t="s">
        <v>35</v>
      </c>
      <c r="F19" t="s">
        <v>17</v>
      </c>
      <c r="G19">
        <v>48</v>
      </c>
      <c r="H19">
        <v>105</v>
      </c>
      <c r="I19">
        <v>138</v>
      </c>
      <c r="J19">
        <v>155</v>
      </c>
      <c r="K19">
        <v>167</v>
      </c>
      <c r="L19">
        <v>175</v>
      </c>
    </row>
    <row r="20" spans="1:12" x14ac:dyDescent="0.25">
      <c r="A20">
        <v>1347</v>
      </c>
      <c r="B20" t="s">
        <v>39</v>
      </c>
      <c r="C20" t="s">
        <v>26</v>
      </c>
      <c r="D20" t="s">
        <v>14</v>
      </c>
      <c r="E20" t="s">
        <v>35</v>
      </c>
      <c r="F20" t="s">
        <v>17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>
        <v>1631</v>
      </c>
      <c r="B21" t="s">
        <v>40</v>
      </c>
      <c r="C21" t="s">
        <v>28</v>
      </c>
      <c r="D21" t="s">
        <v>14</v>
      </c>
      <c r="E21" t="s">
        <v>35</v>
      </c>
      <c r="F21" t="s">
        <v>17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>
        <v>1857</v>
      </c>
      <c r="B22" t="s">
        <v>41</v>
      </c>
      <c r="C22" t="s">
        <v>30</v>
      </c>
      <c r="D22" t="s">
        <v>14</v>
      </c>
      <c r="E22" t="s">
        <v>35</v>
      </c>
      <c r="F22" t="s">
        <v>17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>
        <v>3150</v>
      </c>
      <c r="B23" t="s">
        <v>42</v>
      </c>
      <c r="C23" t="s">
        <v>13</v>
      </c>
      <c r="D23" t="s">
        <v>14</v>
      </c>
      <c r="E23" t="s">
        <v>35</v>
      </c>
      <c r="F23" t="s">
        <v>16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25">
      <c r="A24">
        <v>245</v>
      </c>
      <c r="B24" t="s">
        <v>43</v>
      </c>
      <c r="C24" t="s">
        <v>13</v>
      </c>
      <c r="D24" t="s">
        <v>14</v>
      </c>
      <c r="E24" t="s">
        <v>44</v>
      </c>
      <c r="F24" t="s">
        <v>17</v>
      </c>
      <c r="G24">
        <v>40</v>
      </c>
      <c r="H24">
        <v>118</v>
      </c>
      <c r="I24">
        <v>184</v>
      </c>
      <c r="J24">
        <v>249</v>
      </c>
      <c r="K24">
        <v>307</v>
      </c>
      <c r="L24">
        <v>358</v>
      </c>
    </row>
    <row r="25" spans="1:12" x14ac:dyDescent="0.25">
      <c r="A25">
        <v>315</v>
      </c>
      <c r="B25" t="s">
        <v>44</v>
      </c>
      <c r="C25" t="s">
        <v>13</v>
      </c>
      <c r="D25" t="s">
        <v>14</v>
      </c>
      <c r="E25" t="s">
        <v>44</v>
      </c>
      <c r="F25" t="s">
        <v>17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>
        <v>353</v>
      </c>
      <c r="B26" t="s">
        <v>45</v>
      </c>
      <c r="C26" t="s">
        <v>13</v>
      </c>
      <c r="D26" t="s">
        <v>14</v>
      </c>
      <c r="E26" t="s">
        <v>44</v>
      </c>
      <c r="F26" t="s">
        <v>16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25">
      <c r="A27">
        <v>409</v>
      </c>
      <c r="B27" t="s">
        <v>46</v>
      </c>
      <c r="C27" t="s">
        <v>13</v>
      </c>
      <c r="D27" t="s">
        <v>14</v>
      </c>
      <c r="E27" t="s">
        <v>44</v>
      </c>
      <c r="F27" t="s">
        <v>17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>
        <v>438</v>
      </c>
      <c r="B28" t="s">
        <v>47</v>
      </c>
      <c r="C28" t="s">
        <v>13</v>
      </c>
      <c r="D28" t="s">
        <v>14</v>
      </c>
      <c r="E28" t="s">
        <v>44</v>
      </c>
      <c r="F28" t="s">
        <v>17</v>
      </c>
      <c r="G28">
        <v>0</v>
      </c>
      <c r="H28">
        <v>0</v>
      </c>
      <c r="I28">
        <v>0</v>
      </c>
      <c r="J28">
        <v>158</v>
      </c>
      <c r="K28">
        <v>318</v>
      </c>
      <c r="L28">
        <v>460</v>
      </c>
    </row>
    <row r="29" spans="1:12" x14ac:dyDescent="0.25">
      <c r="A29">
        <v>857</v>
      </c>
      <c r="B29" t="s">
        <v>48</v>
      </c>
      <c r="C29" t="s">
        <v>13</v>
      </c>
      <c r="D29" t="s">
        <v>14</v>
      </c>
      <c r="E29" t="s">
        <v>44</v>
      </c>
      <c r="F29" t="s">
        <v>17</v>
      </c>
      <c r="G29">
        <v>0</v>
      </c>
      <c r="H29">
        <v>0</v>
      </c>
      <c r="I29">
        <v>38</v>
      </c>
      <c r="J29">
        <v>137</v>
      </c>
      <c r="K29">
        <v>226</v>
      </c>
      <c r="L29">
        <v>306</v>
      </c>
    </row>
    <row r="30" spans="1:12" x14ac:dyDescent="0.25">
      <c r="A30">
        <v>1005</v>
      </c>
      <c r="B30" t="s">
        <v>49</v>
      </c>
      <c r="C30" t="s">
        <v>23</v>
      </c>
      <c r="D30" t="s">
        <v>14</v>
      </c>
      <c r="E30" t="s">
        <v>44</v>
      </c>
      <c r="F30" t="s">
        <v>17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>
        <v>1255</v>
      </c>
      <c r="B31" t="s">
        <v>50</v>
      </c>
      <c r="C31" t="s">
        <v>13</v>
      </c>
      <c r="D31" t="s">
        <v>14</v>
      </c>
      <c r="E31" t="s">
        <v>44</v>
      </c>
      <c r="F31" t="s">
        <v>16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5">
      <c r="A32">
        <v>1266</v>
      </c>
      <c r="B32" t="s">
        <v>51</v>
      </c>
      <c r="C32" t="s">
        <v>13</v>
      </c>
      <c r="D32" t="s">
        <v>14</v>
      </c>
      <c r="E32" t="s">
        <v>44</v>
      </c>
      <c r="F32" t="s">
        <v>16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>
        <v>1358</v>
      </c>
      <c r="B33" t="s">
        <v>52</v>
      </c>
      <c r="C33" t="s">
        <v>26</v>
      </c>
      <c r="D33" t="s">
        <v>14</v>
      </c>
      <c r="E33" t="s">
        <v>44</v>
      </c>
      <c r="F33" t="s">
        <v>17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5">
      <c r="A34">
        <v>1639</v>
      </c>
      <c r="B34" t="s">
        <v>53</v>
      </c>
      <c r="C34" t="s">
        <v>28</v>
      </c>
      <c r="D34" t="s">
        <v>14</v>
      </c>
      <c r="E34" t="s">
        <v>44</v>
      </c>
      <c r="F34" t="s">
        <v>17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25">
      <c r="A35">
        <v>1798</v>
      </c>
      <c r="B35" t="s">
        <v>54</v>
      </c>
      <c r="C35" t="s">
        <v>13</v>
      </c>
      <c r="D35" t="s">
        <v>14</v>
      </c>
      <c r="E35" t="s">
        <v>44</v>
      </c>
      <c r="F35" t="s">
        <v>17</v>
      </c>
      <c r="G35">
        <v>0</v>
      </c>
      <c r="H35">
        <v>0</v>
      </c>
      <c r="I35">
        <v>1089</v>
      </c>
      <c r="J35">
        <v>1859</v>
      </c>
      <c r="K35">
        <v>2377</v>
      </c>
      <c r="L35">
        <v>2636</v>
      </c>
    </row>
    <row r="36" spans="1:12" x14ac:dyDescent="0.25">
      <c r="A36">
        <v>1821</v>
      </c>
      <c r="B36" t="s">
        <v>55</v>
      </c>
      <c r="C36" t="s">
        <v>13</v>
      </c>
      <c r="D36" t="s">
        <v>14</v>
      </c>
      <c r="E36" t="s">
        <v>44</v>
      </c>
      <c r="F36" t="s">
        <v>17</v>
      </c>
      <c r="G36">
        <v>207</v>
      </c>
      <c r="H36">
        <v>379</v>
      </c>
      <c r="I36">
        <v>525</v>
      </c>
      <c r="J36">
        <v>665</v>
      </c>
      <c r="K36">
        <v>788</v>
      </c>
      <c r="L36">
        <v>896</v>
      </c>
    </row>
    <row r="37" spans="1:12" x14ac:dyDescent="0.25">
      <c r="A37">
        <v>1867</v>
      </c>
      <c r="B37" t="s">
        <v>56</v>
      </c>
      <c r="C37" t="s">
        <v>30</v>
      </c>
      <c r="D37" t="s">
        <v>14</v>
      </c>
      <c r="E37" t="s">
        <v>44</v>
      </c>
      <c r="F37" t="s">
        <v>17</v>
      </c>
      <c r="G37">
        <v>1011</v>
      </c>
      <c r="H37">
        <v>1703</v>
      </c>
      <c r="I37">
        <v>2428</v>
      </c>
      <c r="J37">
        <v>3085</v>
      </c>
      <c r="K37">
        <v>3841</v>
      </c>
      <c r="L37">
        <v>4703</v>
      </c>
    </row>
    <row r="38" spans="1:12" x14ac:dyDescent="0.25">
      <c r="A38">
        <v>3127</v>
      </c>
      <c r="B38" t="s">
        <v>57</v>
      </c>
      <c r="C38" t="s">
        <v>13</v>
      </c>
      <c r="D38" t="s">
        <v>14</v>
      </c>
      <c r="E38" t="s">
        <v>44</v>
      </c>
      <c r="F38" t="s">
        <v>16</v>
      </c>
      <c r="G38">
        <v>0</v>
      </c>
      <c r="H38">
        <v>201</v>
      </c>
      <c r="I38">
        <v>454</v>
      </c>
      <c r="J38">
        <v>697</v>
      </c>
      <c r="K38">
        <v>912</v>
      </c>
      <c r="L38">
        <v>1098</v>
      </c>
    </row>
    <row r="39" spans="1:12" x14ac:dyDescent="0.25">
      <c r="A39">
        <v>194</v>
      </c>
      <c r="B39" t="s">
        <v>12</v>
      </c>
      <c r="C39" t="s">
        <v>13</v>
      </c>
      <c r="D39" t="s">
        <v>58</v>
      </c>
      <c r="E39" t="s">
        <v>59</v>
      </c>
      <c r="F39" t="s">
        <v>16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</row>
    <row r="40" spans="1:12" x14ac:dyDescent="0.25">
      <c r="A40">
        <v>411</v>
      </c>
      <c r="B40" t="s">
        <v>60</v>
      </c>
      <c r="C40" t="s">
        <v>13</v>
      </c>
      <c r="D40" t="s">
        <v>58</v>
      </c>
      <c r="E40" t="s">
        <v>59</v>
      </c>
      <c r="F40" t="s">
        <v>16</v>
      </c>
      <c r="G40">
        <v>0</v>
      </c>
      <c r="H40">
        <v>0</v>
      </c>
      <c r="I40">
        <v>22</v>
      </c>
      <c r="J40">
        <v>64</v>
      </c>
      <c r="K40">
        <v>104</v>
      </c>
      <c r="L40">
        <v>141</v>
      </c>
    </row>
    <row r="41" spans="1:12" x14ac:dyDescent="0.25">
      <c r="A41">
        <v>439</v>
      </c>
      <c r="B41" t="s">
        <v>61</v>
      </c>
      <c r="C41" t="s">
        <v>13</v>
      </c>
      <c r="D41" t="s">
        <v>58</v>
      </c>
      <c r="E41" t="s">
        <v>59</v>
      </c>
      <c r="F41" t="s">
        <v>17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</row>
    <row r="42" spans="1:12" x14ac:dyDescent="0.25">
      <c r="A42">
        <v>670</v>
      </c>
      <c r="B42" t="s">
        <v>20</v>
      </c>
      <c r="C42" t="s">
        <v>13</v>
      </c>
      <c r="D42" t="s">
        <v>58</v>
      </c>
      <c r="E42" t="s">
        <v>59</v>
      </c>
      <c r="F42" t="s">
        <v>16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</row>
    <row r="43" spans="1:12" x14ac:dyDescent="0.25">
      <c r="A43">
        <v>847</v>
      </c>
      <c r="B43" t="s">
        <v>62</v>
      </c>
      <c r="C43" t="s">
        <v>13</v>
      </c>
      <c r="D43" t="s">
        <v>58</v>
      </c>
      <c r="E43" t="s">
        <v>59</v>
      </c>
      <c r="F43" t="s">
        <v>16</v>
      </c>
      <c r="G43">
        <v>0</v>
      </c>
      <c r="H43">
        <v>0</v>
      </c>
      <c r="I43">
        <v>0</v>
      </c>
      <c r="J43">
        <v>3</v>
      </c>
      <c r="K43">
        <v>0</v>
      </c>
      <c r="L43">
        <v>3</v>
      </c>
    </row>
    <row r="44" spans="1:12" x14ac:dyDescent="0.25">
      <c r="A44">
        <v>1006</v>
      </c>
      <c r="B44" t="s">
        <v>63</v>
      </c>
      <c r="C44" t="s">
        <v>23</v>
      </c>
      <c r="D44" t="s">
        <v>58</v>
      </c>
      <c r="E44" t="s">
        <v>59</v>
      </c>
      <c r="F44" t="s">
        <v>17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x14ac:dyDescent="0.25">
      <c r="A45">
        <v>1359</v>
      </c>
      <c r="B45" t="s">
        <v>64</v>
      </c>
      <c r="C45" t="s">
        <v>26</v>
      </c>
      <c r="D45" t="s">
        <v>58</v>
      </c>
      <c r="E45" t="s">
        <v>59</v>
      </c>
      <c r="F45" t="s">
        <v>17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</row>
    <row r="46" spans="1:12" x14ac:dyDescent="0.25">
      <c r="A46">
        <v>1588</v>
      </c>
      <c r="B46" t="s">
        <v>65</v>
      </c>
      <c r="C46" t="s">
        <v>13</v>
      </c>
      <c r="D46" t="s">
        <v>58</v>
      </c>
      <c r="E46" t="s">
        <v>59</v>
      </c>
      <c r="F46" t="s">
        <v>17</v>
      </c>
      <c r="G46">
        <v>188</v>
      </c>
      <c r="H46">
        <v>613</v>
      </c>
      <c r="I46">
        <v>1042</v>
      </c>
      <c r="J46">
        <v>1484</v>
      </c>
      <c r="K46">
        <v>1947</v>
      </c>
      <c r="L46">
        <v>2402</v>
      </c>
    </row>
    <row r="47" spans="1:12" x14ac:dyDescent="0.25">
      <c r="A47">
        <v>1607</v>
      </c>
      <c r="B47" t="s">
        <v>66</v>
      </c>
      <c r="C47" t="s">
        <v>13</v>
      </c>
      <c r="D47" t="s">
        <v>58</v>
      </c>
      <c r="E47" t="s">
        <v>59</v>
      </c>
      <c r="F47" t="s">
        <v>16</v>
      </c>
      <c r="G47">
        <v>0</v>
      </c>
      <c r="H47">
        <v>41</v>
      </c>
      <c r="I47">
        <v>217</v>
      </c>
      <c r="J47">
        <v>400</v>
      </c>
      <c r="K47">
        <v>594</v>
      </c>
      <c r="L47">
        <v>784</v>
      </c>
    </row>
    <row r="48" spans="1:12" x14ac:dyDescent="0.25">
      <c r="A48">
        <v>1640</v>
      </c>
      <c r="B48" t="s">
        <v>67</v>
      </c>
      <c r="C48" t="s">
        <v>28</v>
      </c>
      <c r="D48" t="s">
        <v>58</v>
      </c>
      <c r="E48" t="s">
        <v>59</v>
      </c>
      <c r="F48" t="s">
        <v>17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25">
      <c r="A49">
        <v>1804</v>
      </c>
      <c r="B49" t="s">
        <v>68</v>
      </c>
      <c r="C49" t="s">
        <v>13</v>
      </c>
      <c r="D49" t="s">
        <v>58</v>
      </c>
      <c r="E49" t="s">
        <v>59</v>
      </c>
      <c r="F49" t="s">
        <v>17</v>
      </c>
      <c r="G49">
        <v>0</v>
      </c>
      <c r="H49">
        <v>31</v>
      </c>
      <c r="I49">
        <v>66</v>
      </c>
      <c r="J49">
        <v>102</v>
      </c>
      <c r="K49">
        <v>140</v>
      </c>
      <c r="L49">
        <v>177</v>
      </c>
    </row>
    <row r="50" spans="1:12" x14ac:dyDescent="0.25">
      <c r="A50">
        <v>1812</v>
      </c>
      <c r="B50" t="s">
        <v>69</v>
      </c>
      <c r="C50" t="s">
        <v>13</v>
      </c>
      <c r="D50" t="s">
        <v>58</v>
      </c>
      <c r="E50" t="s">
        <v>59</v>
      </c>
      <c r="F50" t="s">
        <v>16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</row>
    <row r="51" spans="1:12" x14ac:dyDescent="0.25">
      <c r="A51">
        <v>1868</v>
      </c>
      <c r="B51" t="s">
        <v>70</v>
      </c>
      <c r="C51" t="s">
        <v>30</v>
      </c>
      <c r="D51" t="s">
        <v>58</v>
      </c>
      <c r="E51" t="s">
        <v>59</v>
      </c>
      <c r="F51" t="s">
        <v>17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</row>
    <row r="52" spans="1:12" x14ac:dyDescent="0.25">
      <c r="A52">
        <v>2097</v>
      </c>
      <c r="B52" t="s">
        <v>71</v>
      </c>
      <c r="C52" t="s">
        <v>13</v>
      </c>
      <c r="D52" t="s">
        <v>58</v>
      </c>
      <c r="E52" t="s">
        <v>59</v>
      </c>
      <c r="F52" t="s">
        <v>16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</row>
    <row r="53" spans="1:12" x14ac:dyDescent="0.25">
      <c r="A53">
        <v>2122</v>
      </c>
      <c r="B53" t="s">
        <v>72</v>
      </c>
      <c r="C53" t="s">
        <v>13</v>
      </c>
      <c r="D53" t="s">
        <v>58</v>
      </c>
      <c r="E53" t="s">
        <v>59</v>
      </c>
      <c r="F53" t="s">
        <v>16</v>
      </c>
      <c r="G53">
        <v>13</v>
      </c>
      <c r="H53">
        <v>16</v>
      </c>
      <c r="I53">
        <v>20</v>
      </c>
      <c r="J53">
        <v>23</v>
      </c>
      <c r="K53">
        <v>26</v>
      </c>
      <c r="L53">
        <v>29</v>
      </c>
    </row>
    <row r="54" spans="1:12" x14ac:dyDescent="0.25">
      <c r="A54">
        <v>2218</v>
      </c>
      <c r="B54" t="s">
        <v>31</v>
      </c>
      <c r="C54" t="s">
        <v>13</v>
      </c>
      <c r="D54" t="s">
        <v>58</v>
      </c>
      <c r="E54" t="s">
        <v>59</v>
      </c>
      <c r="F54" t="s">
        <v>16</v>
      </c>
      <c r="G54">
        <v>0</v>
      </c>
      <c r="H54">
        <v>0</v>
      </c>
      <c r="I54">
        <v>0</v>
      </c>
      <c r="J54">
        <v>146</v>
      </c>
      <c r="K54">
        <v>341</v>
      </c>
      <c r="L54">
        <v>541</v>
      </c>
    </row>
    <row r="55" spans="1:12" x14ac:dyDescent="0.25">
      <c r="A55">
        <v>2324</v>
      </c>
      <c r="B55" t="s">
        <v>73</v>
      </c>
      <c r="C55" t="s">
        <v>13</v>
      </c>
      <c r="D55" t="s">
        <v>58</v>
      </c>
      <c r="E55" t="s">
        <v>59</v>
      </c>
      <c r="F55" t="s">
        <v>16</v>
      </c>
      <c r="G55">
        <v>0</v>
      </c>
      <c r="H55">
        <v>0</v>
      </c>
      <c r="I55">
        <v>1</v>
      </c>
      <c r="J55">
        <v>1</v>
      </c>
      <c r="K55">
        <v>2</v>
      </c>
      <c r="L55">
        <v>3</v>
      </c>
    </row>
    <row r="56" spans="1:12" x14ac:dyDescent="0.25">
      <c r="A56">
        <v>2973</v>
      </c>
      <c r="B56" t="s">
        <v>74</v>
      </c>
      <c r="C56" t="s">
        <v>13</v>
      </c>
      <c r="D56" t="s">
        <v>58</v>
      </c>
      <c r="E56" t="s">
        <v>59</v>
      </c>
      <c r="F56" t="s">
        <v>16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</row>
    <row r="57" spans="1:12" x14ac:dyDescent="0.25">
      <c r="A57">
        <v>3139</v>
      </c>
      <c r="B57" t="s">
        <v>75</v>
      </c>
      <c r="C57" t="s">
        <v>13</v>
      </c>
      <c r="D57" t="s">
        <v>58</v>
      </c>
      <c r="E57" t="s">
        <v>59</v>
      </c>
      <c r="F57" t="s">
        <v>16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25">
      <c r="A58">
        <v>194</v>
      </c>
      <c r="B58" t="s">
        <v>12</v>
      </c>
      <c r="C58" t="s">
        <v>13</v>
      </c>
      <c r="D58" t="s">
        <v>14</v>
      </c>
      <c r="E58" t="s">
        <v>76</v>
      </c>
      <c r="F58" t="s">
        <v>16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x14ac:dyDescent="0.25">
      <c r="A59">
        <v>486</v>
      </c>
      <c r="B59" t="s">
        <v>77</v>
      </c>
      <c r="C59" t="s">
        <v>13</v>
      </c>
      <c r="D59" t="s">
        <v>14</v>
      </c>
      <c r="E59" t="s">
        <v>76</v>
      </c>
      <c r="F59" t="s">
        <v>17</v>
      </c>
      <c r="G59">
        <v>272</v>
      </c>
      <c r="H59">
        <v>385</v>
      </c>
      <c r="I59">
        <v>456</v>
      </c>
      <c r="J59">
        <v>523</v>
      </c>
      <c r="K59">
        <v>587</v>
      </c>
      <c r="L59">
        <v>639</v>
      </c>
    </row>
    <row r="60" spans="1:12" x14ac:dyDescent="0.25">
      <c r="A60">
        <v>776</v>
      </c>
      <c r="B60" t="s">
        <v>78</v>
      </c>
      <c r="C60" t="s">
        <v>13</v>
      </c>
      <c r="D60" t="s">
        <v>14</v>
      </c>
      <c r="E60" t="s">
        <v>76</v>
      </c>
      <c r="F60" t="s">
        <v>17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5">
      <c r="A61">
        <v>781</v>
      </c>
      <c r="B61" t="s">
        <v>79</v>
      </c>
      <c r="C61" t="s">
        <v>13</v>
      </c>
      <c r="D61" t="s">
        <v>14</v>
      </c>
      <c r="E61" t="s">
        <v>76</v>
      </c>
      <c r="F61" t="s">
        <v>17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</row>
    <row r="62" spans="1:12" x14ac:dyDescent="0.25">
      <c r="A62">
        <v>1051</v>
      </c>
      <c r="B62" t="s">
        <v>80</v>
      </c>
      <c r="C62" t="s">
        <v>23</v>
      </c>
      <c r="D62" t="s">
        <v>14</v>
      </c>
      <c r="E62" t="s">
        <v>76</v>
      </c>
      <c r="F62" t="s">
        <v>17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>
        <v>1278</v>
      </c>
      <c r="B63" t="s">
        <v>81</v>
      </c>
      <c r="C63" t="s">
        <v>13</v>
      </c>
      <c r="D63" t="s">
        <v>14</v>
      </c>
      <c r="E63" t="s">
        <v>76</v>
      </c>
      <c r="F63" t="s">
        <v>17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5">
      <c r="A64">
        <v>1312</v>
      </c>
      <c r="B64" t="s">
        <v>24</v>
      </c>
      <c r="C64" t="s">
        <v>13</v>
      </c>
      <c r="D64" t="s">
        <v>14</v>
      </c>
      <c r="E64" t="s">
        <v>76</v>
      </c>
      <c r="F64" t="s">
        <v>16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5">
      <c r="A65">
        <v>1406</v>
      </c>
      <c r="B65" t="s">
        <v>82</v>
      </c>
      <c r="C65" t="s">
        <v>26</v>
      </c>
      <c r="D65" t="s">
        <v>14</v>
      </c>
      <c r="E65" t="s">
        <v>76</v>
      </c>
      <c r="F65" t="s">
        <v>17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25">
      <c r="A66">
        <v>1669</v>
      </c>
      <c r="B66" t="s">
        <v>83</v>
      </c>
      <c r="C66" t="s">
        <v>28</v>
      </c>
      <c r="D66" t="s">
        <v>14</v>
      </c>
      <c r="E66" t="s">
        <v>76</v>
      </c>
      <c r="F66" t="s">
        <v>17</v>
      </c>
      <c r="G66">
        <v>206</v>
      </c>
      <c r="H66">
        <v>243</v>
      </c>
      <c r="I66">
        <v>279</v>
      </c>
      <c r="J66">
        <v>310</v>
      </c>
      <c r="K66">
        <v>349</v>
      </c>
      <c r="L66">
        <v>391</v>
      </c>
    </row>
    <row r="67" spans="1:12" x14ac:dyDescent="0.25">
      <c r="A67">
        <v>1908</v>
      </c>
      <c r="B67" t="s">
        <v>84</v>
      </c>
      <c r="C67" t="s">
        <v>30</v>
      </c>
      <c r="D67" t="s">
        <v>14</v>
      </c>
      <c r="E67" t="s">
        <v>76</v>
      </c>
      <c r="F67" t="s">
        <v>17</v>
      </c>
      <c r="G67">
        <v>1986</v>
      </c>
      <c r="H67">
        <v>1492</v>
      </c>
      <c r="I67">
        <v>925</v>
      </c>
      <c r="J67">
        <v>393</v>
      </c>
      <c r="K67">
        <v>40</v>
      </c>
      <c r="L67">
        <v>39</v>
      </c>
    </row>
    <row r="68" spans="1:12" x14ac:dyDescent="0.25">
      <c r="A68">
        <v>2337</v>
      </c>
      <c r="B68" t="s">
        <v>85</v>
      </c>
      <c r="C68" t="s">
        <v>13</v>
      </c>
      <c r="D68" t="s">
        <v>14</v>
      </c>
      <c r="E68" t="s">
        <v>76</v>
      </c>
      <c r="F68" t="s">
        <v>17</v>
      </c>
      <c r="G68">
        <v>0</v>
      </c>
      <c r="H68">
        <v>85</v>
      </c>
      <c r="I68">
        <v>142</v>
      </c>
      <c r="J68">
        <v>191</v>
      </c>
      <c r="K68">
        <v>234</v>
      </c>
      <c r="L68">
        <v>267</v>
      </c>
    </row>
    <row r="69" spans="1:12" x14ac:dyDescent="0.25">
      <c r="A69">
        <v>2421</v>
      </c>
      <c r="B69" t="s">
        <v>86</v>
      </c>
      <c r="C69" t="s">
        <v>34</v>
      </c>
      <c r="D69" t="s">
        <v>14</v>
      </c>
      <c r="E69" t="s">
        <v>76</v>
      </c>
      <c r="F69" t="s">
        <v>17</v>
      </c>
      <c r="G69">
        <v>0</v>
      </c>
      <c r="H69">
        <v>0</v>
      </c>
      <c r="I69">
        <v>0</v>
      </c>
      <c r="J69">
        <v>0</v>
      </c>
      <c r="K69">
        <v>2614</v>
      </c>
      <c r="L69">
        <v>7414</v>
      </c>
    </row>
    <row r="70" spans="1:12" x14ac:dyDescent="0.25">
      <c r="A70">
        <v>7</v>
      </c>
      <c r="B70" t="s">
        <v>87</v>
      </c>
      <c r="C70" t="s">
        <v>13</v>
      </c>
      <c r="D70" t="s">
        <v>14</v>
      </c>
      <c r="E70" t="s">
        <v>88</v>
      </c>
      <c r="F70" t="s">
        <v>16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</row>
    <row r="71" spans="1:12" x14ac:dyDescent="0.25">
      <c r="A71">
        <v>307</v>
      </c>
      <c r="B71" t="s">
        <v>89</v>
      </c>
      <c r="C71" t="s">
        <v>13</v>
      </c>
      <c r="D71" t="s">
        <v>14</v>
      </c>
      <c r="E71" t="s">
        <v>88</v>
      </c>
      <c r="F71" t="s">
        <v>16</v>
      </c>
      <c r="G71">
        <v>0</v>
      </c>
      <c r="H71">
        <v>667</v>
      </c>
      <c r="I71">
        <v>1690</v>
      </c>
      <c r="J71">
        <v>2974</v>
      </c>
      <c r="K71">
        <v>4429</v>
      </c>
      <c r="L71">
        <v>6088</v>
      </c>
    </row>
    <row r="72" spans="1:12" x14ac:dyDescent="0.25">
      <c r="A72">
        <v>307</v>
      </c>
      <c r="B72" t="s">
        <v>89</v>
      </c>
      <c r="C72" t="s">
        <v>13</v>
      </c>
      <c r="D72" t="s">
        <v>58</v>
      </c>
      <c r="E72" t="s">
        <v>88</v>
      </c>
      <c r="F72" t="s">
        <v>16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5">
      <c r="A73">
        <v>356</v>
      </c>
      <c r="B73" t="s">
        <v>90</v>
      </c>
      <c r="C73" t="s">
        <v>13</v>
      </c>
      <c r="D73" t="s">
        <v>14</v>
      </c>
      <c r="E73" t="s">
        <v>88</v>
      </c>
      <c r="F73" t="s">
        <v>17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>
        <v>411</v>
      </c>
      <c r="B74" t="s">
        <v>60</v>
      </c>
      <c r="C74" t="s">
        <v>13</v>
      </c>
      <c r="D74" t="s">
        <v>58</v>
      </c>
      <c r="E74" t="s">
        <v>88</v>
      </c>
      <c r="F74" t="s">
        <v>16</v>
      </c>
      <c r="G74">
        <v>0</v>
      </c>
      <c r="H74">
        <v>0</v>
      </c>
      <c r="I74">
        <v>56</v>
      </c>
      <c r="J74">
        <v>187</v>
      </c>
      <c r="K74">
        <v>336</v>
      </c>
      <c r="L74">
        <v>500</v>
      </c>
    </row>
    <row r="75" spans="1:12" x14ac:dyDescent="0.25">
      <c r="A75">
        <v>516</v>
      </c>
      <c r="B75" t="s">
        <v>91</v>
      </c>
      <c r="C75" t="s">
        <v>13</v>
      </c>
      <c r="D75" t="s">
        <v>14</v>
      </c>
      <c r="E75" t="s">
        <v>88</v>
      </c>
      <c r="F75" t="s">
        <v>16</v>
      </c>
      <c r="G75">
        <v>0</v>
      </c>
      <c r="H75">
        <v>0</v>
      </c>
      <c r="I75">
        <v>530</v>
      </c>
      <c r="J75">
        <v>1587</v>
      </c>
      <c r="K75">
        <v>2489</v>
      </c>
      <c r="L75">
        <v>3382</v>
      </c>
    </row>
    <row r="76" spans="1:12" x14ac:dyDescent="0.25">
      <c r="A76">
        <v>516</v>
      </c>
      <c r="B76" t="s">
        <v>91</v>
      </c>
      <c r="C76" t="s">
        <v>13</v>
      </c>
      <c r="D76" t="s">
        <v>58</v>
      </c>
      <c r="E76" t="s">
        <v>88</v>
      </c>
      <c r="F76" t="s">
        <v>16</v>
      </c>
      <c r="G76">
        <v>0</v>
      </c>
      <c r="H76">
        <v>0</v>
      </c>
      <c r="I76">
        <v>0</v>
      </c>
      <c r="J76">
        <v>1109</v>
      </c>
      <c r="K76">
        <v>6654</v>
      </c>
      <c r="L76">
        <v>12812</v>
      </c>
    </row>
    <row r="77" spans="1:12" x14ac:dyDescent="0.25">
      <c r="A77">
        <v>670</v>
      </c>
      <c r="B77" t="s">
        <v>20</v>
      </c>
      <c r="C77" t="s">
        <v>13</v>
      </c>
      <c r="D77" t="s">
        <v>58</v>
      </c>
      <c r="E77" t="s">
        <v>88</v>
      </c>
      <c r="F77" t="s">
        <v>16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</row>
    <row r="78" spans="1:12" x14ac:dyDescent="0.25">
      <c r="A78">
        <v>681</v>
      </c>
      <c r="B78" t="s">
        <v>92</v>
      </c>
      <c r="C78" t="s">
        <v>13</v>
      </c>
      <c r="D78" t="s">
        <v>58</v>
      </c>
      <c r="E78" t="s">
        <v>88</v>
      </c>
      <c r="F78" t="s">
        <v>16</v>
      </c>
      <c r="G78">
        <v>0</v>
      </c>
      <c r="H78">
        <v>13</v>
      </c>
      <c r="I78">
        <v>118</v>
      </c>
      <c r="J78">
        <v>243</v>
      </c>
      <c r="K78">
        <v>388</v>
      </c>
      <c r="L78">
        <v>551</v>
      </c>
    </row>
    <row r="79" spans="1:12" x14ac:dyDescent="0.25">
      <c r="A79">
        <v>720</v>
      </c>
      <c r="B79" t="s">
        <v>93</v>
      </c>
      <c r="C79" t="s">
        <v>13</v>
      </c>
      <c r="D79" t="s">
        <v>14</v>
      </c>
      <c r="E79" t="s">
        <v>88</v>
      </c>
      <c r="F79" t="s">
        <v>17</v>
      </c>
      <c r="G79">
        <v>0</v>
      </c>
      <c r="H79">
        <v>31</v>
      </c>
      <c r="I79">
        <v>104</v>
      </c>
      <c r="J79">
        <v>198</v>
      </c>
      <c r="K79">
        <v>307</v>
      </c>
      <c r="L79">
        <v>432</v>
      </c>
    </row>
    <row r="80" spans="1:12" x14ac:dyDescent="0.25">
      <c r="A80">
        <v>721</v>
      </c>
      <c r="B80" t="s">
        <v>94</v>
      </c>
      <c r="C80" t="s">
        <v>13</v>
      </c>
      <c r="D80" t="s">
        <v>14</v>
      </c>
      <c r="E80" t="s">
        <v>88</v>
      </c>
      <c r="F80" t="s">
        <v>17</v>
      </c>
      <c r="G80">
        <v>0</v>
      </c>
      <c r="H80">
        <v>0</v>
      </c>
      <c r="I80">
        <v>0</v>
      </c>
      <c r="J80">
        <v>0</v>
      </c>
      <c r="K80">
        <v>0</v>
      </c>
      <c r="L80">
        <v>126</v>
      </c>
    </row>
    <row r="81" spans="1:12" x14ac:dyDescent="0.25">
      <c r="A81">
        <v>1079</v>
      </c>
      <c r="B81" t="s">
        <v>95</v>
      </c>
      <c r="C81" t="s">
        <v>23</v>
      </c>
      <c r="D81" t="s">
        <v>14</v>
      </c>
      <c r="E81" t="s">
        <v>88</v>
      </c>
      <c r="F81" t="s">
        <v>16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 x14ac:dyDescent="0.25">
      <c r="A82">
        <v>1079</v>
      </c>
      <c r="B82" t="s">
        <v>95</v>
      </c>
      <c r="C82" t="s">
        <v>23</v>
      </c>
      <c r="D82" t="s">
        <v>58</v>
      </c>
      <c r="E82" t="s">
        <v>88</v>
      </c>
      <c r="F82" t="s">
        <v>16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</row>
    <row r="83" spans="1:12" x14ac:dyDescent="0.25">
      <c r="A83">
        <v>1276</v>
      </c>
      <c r="B83" t="s">
        <v>96</v>
      </c>
      <c r="C83" t="s">
        <v>13</v>
      </c>
      <c r="D83" t="s">
        <v>58</v>
      </c>
      <c r="E83" t="s">
        <v>88</v>
      </c>
      <c r="F83" t="s">
        <v>17</v>
      </c>
      <c r="G83">
        <v>0</v>
      </c>
      <c r="H83">
        <v>1348</v>
      </c>
      <c r="I83">
        <v>2801</v>
      </c>
      <c r="J83">
        <v>2787</v>
      </c>
      <c r="K83">
        <v>2776</v>
      </c>
      <c r="L83">
        <v>2783</v>
      </c>
    </row>
    <row r="84" spans="1:12" x14ac:dyDescent="0.25">
      <c r="A84">
        <v>1436</v>
      </c>
      <c r="B84" t="s">
        <v>97</v>
      </c>
      <c r="C84" t="s">
        <v>26</v>
      </c>
      <c r="D84" t="s">
        <v>14</v>
      </c>
      <c r="E84" t="s">
        <v>88</v>
      </c>
      <c r="F84" t="s">
        <v>16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</row>
    <row r="85" spans="1:12" x14ac:dyDescent="0.25">
      <c r="A85">
        <v>1436</v>
      </c>
      <c r="B85" t="s">
        <v>97</v>
      </c>
      <c r="C85" t="s">
        <v>26</v>
      </c>
      <c r="D85" t="s">
        <v>58</v>
      </c>
      <c r="E85" t="s">
        <v>88</v>
      </c>
      <c r="F85" t="s">
        <v>16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25">
      <c r="A86">
        <v>1690</v>
      </c>
      <c r="B86" t="s">
        <v>98</v>
      </c>
      <c r="C86" t="s">
        <v>28</v>
      </c>
      <c r="D86" t="s">
        <v>14</v>
      </c>
      <c r="E86" t="s">
        <v>88</v>
      </c>
      <c r="F86" t="s">
        <v>16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25">
      <c r="A87">
        <v>1690</v>
      </c>
      <c r="B87" t="s">
        <v>98</v>
      </c>
      <c r="C87" t="s">
        <v>28</v>
      </c>
      <c r="D87" t="s">
        <v>58</v>
      </c>
      <c r="E87" t="s">
        <v>88</v>
      </c>
      <c r="F87" t="s">
        <v>16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</row>
    <row r="88" spans="1:12" x14ac:dyDescent="0.25">
      <c r="A88">
        <v>1812</v>
      </c>
      <c r="B88" t="s">
        <v>69</v>
      </c>
      <c r="C88" t="s">
        <v>13</v>
      </c>
      <c r="D88" t="s">
        <v>58</v>
      </c>
      <c r="E88" t="s">
        <v>88</v>
      </c>
      <c r="F88" t="s">
        <v>16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 x14ac:dyDescent="0.25">
      <c r="A89">
        <v>1935</v>
      </c>
      <c r="B89" t="s">
        <v>99</v>
      </c>
      <c r="C89" t="s">
        <v>30</v>
      </c>
      <c r="D89" t="s">
        <v>14</v>
      </c>
      <c r="E89" t="s">
        <v>88</v>
      </c>
      <c r="F89" t="s">
        <v>17</v>
      </c>
      <c r="G89">
        <v>531</v>
      </c>
      <c r="H89">
        <v>761</v>
      </c>
      <c r="I89">
        <v>1047</v>
      </c>
      <c r="J89">
        <v>1131</v>
      </c>
      <c r="K89">
        <v>1340</v>
      </c>
      <c r="L89">
        <v>1579</v>
      </c>
    </row>
    <row r="90" spans="1:12" x14ac:dyDescent="0.25">
      <c r="A90">
        <v>2089</v>
      </c>
      <c r="B90" t="s">
        <v>100</v>
      </c>
      <c r="C90" t="s">
        <v>13</v>
      </c>
      <c r="D90" t="s">
        <v>14</v>
      </c>
      <c r="E90" t="s">
        <v>88</v>
      </c>
      <c r="F90" t="s">
        <v>16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 x14ac:dyDescent="0.25">
      <c r="A91">
        <v>2089</v>
      </c>
      <c r="B91" t="s">
        <v>100</v>
      </c>
      <c r="C91" t="s">
        <v>13</v>
      </c>
      <c r="D91" t="s">
        <v>58</v>
      </c>
      <c r="E91" t="s">
        <v>88</v>
      </c>
      <c r="F91" t="s">
        <v>16</v>
      </c>
      <c r="G91">
        <v>0</v>
      </c>
      <c r="H91">
        <v>1</v>
      </c>
      <c r="I91">
        <v>7</v>
      </c>
      <c r="J91">
        <v>17</v>
      </c>
      <c r="K91">
        <v>29</v>
      </c>
      <c r="L91">
        <v>42</v>
      </c>
    </row>
    <row r="92" spans="1:12" x14ac:dyDescent="0.25">
      <c r="A92">
        <v>2122</v>
      </c>
      <c r="B92" t="s">
        <v>72</v>
      </c>
      <c r="C92" t="s">
        <v>13</v>
      </c>
      <c r="D92" t="s">
        <v>58</v>
      </c>
      <c r="E92" t="s">
        <v>88</v>
      </c>
      <c r="F92" t="s">
        <v>16</v>
      </c>
      <c r="G92">
        <v>49</v>
      </c>
      <c r="H92">
        <v>65</v>
      </c>
      <c r="I92">
        <v>85</v>
      </c>
      <c r="J92">
        <v>111</v>
      </c>
      <c r="K92">
        <v>140</v>
      </c>
      <c r="L92">
        <v>174</v>
      </c>
    </row>
    <row r="93" spans="1:12" x14ac:dyDescent="0.25">
      <c r="A93">
        <v>2212</v>
      </c>
      <c r="B93" t="s">
        <v>101</v>
      </c>
      <c r="C93" t="s">
        <v>13</v>
      </c>
      <c r="D93" t="s">
        <v>14</v>
      </c>
      <c r="E93" t="s">
        <v>88</v>
      </c>
      <c r="F93" t="s">
        <v>16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</row>
    <row r="94" spans="1:12" x14ac:dyDescent="0.25">
      <c r="A94">
        <v>2212</v>
      </c>
      <c r="B94" t="s">
        <v>101</v>
      </c>
      <c r="C94" t="s">
        <v>13</v>
      </c>
      <c r="D94" t="s">
        <v>58</v>
      </c>
      <c r="E94" t="s">
        <v>88</v>
      </c>
      <c r="F94" t="s">
        <v>16</v>
      </c>
      <c r="G94">
        <v>0</v>
      </c>
      <c r="H94">
        <v>185</v>
      </c>
      <c r="I94">
        <v>184</v>
      </c>
      <c r="J94">
        <v>185</v>
      </c>
      <c r="K94">
        <v>184</v>
      </c>
      <c r="L94">
        <v>184</v>
      </c>
    </row>
    <row r="95" spans="1:12" x14ac:dyDescent="0.25">
      <c r="A95">
        <v>2324</v>
      </c>
      <c r="B95" t="s">
        <v>73</v>
      </c>
      <c r="C95" t="s">
        <v>13</v>
      </c>
      <c r="D95" t="s">
        <v>58</v>
      </c>
      <c r="E95" t="s">
        <v>88</v>
      </c>
      <c r="F95" t="s">
        <v>16</v>
      </c>
      <c r="G95">
        <v>0</v>
      </c>
      <c r="H95">
        <v>140</v>
      </c>
      <c r="I95">
        <v>2629</v>
      </c>
      <c r="J95">
        <v>5685</v>
      </c>
      <c r="K95">
        <v>9405</v>
      </c>
      <c r="L95">
        <v>13855</v>
      </c>
    </row>
    <row r="96" spans="1:12" x14ac:dyDescent="0.25">
      <c r="A96">
        <v>2434</v>
      </c>
      <c r="B96" t="s">
        <v>102</v>
      </c>
      <c r="C96" t="s">
        <v>34</v>
      </c>
      <c r="D96" t="s">
        <v>58</v>
      </c>
      <c r="E96" t="s">
        <v>88</v>
      </c>
      <c r="F96" t="s">
        <v>17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</row>
    <row r="97" spans="1:12" x14ac:dyDescent="0.25">
      <c r="A97">
        <v>2629</v>
      </c>
      <c r="B97" t="s">
        <v>103</v>
      </c>
      <c r="C97" t="s">
        <v>13</v>
      </c>
      <c r="D97" t="s">
        <v>58</v>
      </c>
      <c r="E97" t="s">
        <v>88</v>
      </c>
      <c r="F97" t="s">
        <v>17</v>
      </c>
      <c r="G97">
        <v>0</v>
      </c>
      <c r="H97">
        <v>0</v>
      </c>
      <c r="I97">
        <v>236</v>
      </c>
      <c r="J97">
        <v>564</v>
      </c>
      <c r="K97">
        <v>934</v>
      </c>
      <c r="L97">
        <v>1356</v>
      </c>
    </row>
    <row r="98" spans="1:12" x14ac:dyDescent="0.25">
      <c r="A98">
        <v>2642</v>
      </c>
      <c r="B98" t="s">
        <v>104</v>
      </c>
      <c r="C98" t="s">
        <v>13</v>
      </c>
      <c r="D98" t="s">
        <v>58</v>
      </c>
      <c r="E98" t="s">
        <v>88</v>
      </c>
      <c r="F98" t="s">
        <v>17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</row>
    <row r="99" spans="1:12" x14ac:dyDescent="0.25">
      <c r="A99">
        <v>2973</v>
      </c>
      <c r="B99" t="s">
        <v>74</v>
      </c>
      <c r="C99" t="s">
        <v>13</v>
      </c>
      <c r="D99" t="s">
        <v>14</v>
      </c>
      <c r="E99" t="s">
        <v>88</v>
      </c>
      <c r="F99" t="s">
        <v>16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</row>
    <row r="100" spans="1:12" x14ac:dyDescent="0.25">
      <c r="A100">
        <v>2973</v>
      </c>
      <c r="B100" t="s">
        <v>74</v>
      </c>
      <c r="C100" t="s">
        <v>13</v>
      </c>
      <c r="D100" t="s">
        <v>58</v>
      </c>
      <c r="E100" t="s">
        <v>88</v>
      </c>
      <c r="F100" t="s">
        <v>16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525</v>
      </c>
    </row>
    <row r="101" spans="1:12" x14ac:dyDescent="0.25">
      <c r="A101">
        <v>2992</v>
      </c>
      <c r="B101" t="s">
        <v>105</v>
      </c>
      <c r="C101" t="s">
        <v>13</v>
      </c>
      <c r="D101" t="s">
        <v>14</v>
      </c>
      <c r="E101" t="s">
        <v>88</v>
      </c>
      <c r="F101" t="s">
        <v>16</v>
      </c>
      <c r="G101">
        <v>0</v>
      </c>
      <c r="H101">
        <v>937</v>
      </c>
      <c r="I101">
        <v>2974</v>
      </c>
      <c r="J101">
        <v>5522</v>
      </c>
      <c r="K101">
        <v>8405</v>
      </c>
      <c r="L101">
        <v>11687</v>
      </c>
    </row>
    <row r="102" spans="1:12" x14ac:dyDescent="0.25">
      <c r="A102">
        <v>3139</v>
      </c>
      <c r="B102" t="s">
        <v>75</v>
      </c>
      <c r="C102" t="s">
        <v>13</v>
      </c>
      <c r="D102" t="s">
        <v>58</v>
      </c>
      <c r="E102" t="s">
        <v>88</v>
      </c>
      <c r="F102" t="s">
        <v>16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</row>
    <row r="103" spans="1:12" x14ac:dyDescent="0.25">
      <c r="A103">
        <v>3144</v>
      </c>
      <c r="B103" t="s">
        <v>106</v>
      </c>
      <c r="C103" t="s">
        <v>13</v>
      </c>
      <c r="D103" t="s">
        <v>58</v>
      </c>
      <c r="E103" t="s">
        <v>88</v>
      </c>
      <c r="F103" t="s">
        <v>17</v>
      </c>
      <c r="G103">
        <v>0</v>
      </c>
      <c r="H103">
        <v>0</v>
      </c>
      <c r="I103">
        <v>174</v>
      </c>
      <c r="J103">
        <v>456</v>
      </c>
      <c r="K103">
        <v>778</v>
      </c>
      <c r="L103">
        <v>1146</v>
      </c>
    </row>
    <row r="104" spans="1:12" x14ac:dyDescent="0.25">
      <c r="A104">
        <v>194</v>
      </c>
      <c r="B104" t="s">
        <v>12</v>
      </c>
      <c r="C104" t="s">
        <v>13</v>
      </c>
      <c r="D104" t="s">
        <v>107</v>
      </c>
      <c r="E104" t="s">
        <v>108</v>
      </c>
      <c r="F104" t="s">
        <v>16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</row>
    <row r="105" spans="1:12" x14ac:dyDescent="0.25">
      <c r="A105">
        <v>555</v>
      </c>
      <c r="B105" t="s">
        <v>109</v>
      </c>
      <c r="C105" t="s">
        <v>13</v>
      </c>
      <c r="D105" t="s">
        <v>107</v>
      </c>
      <c r="E105" t="s">
        <v>108</v>
      </c>
      <c r="F105" t="s">
        <v>17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25">
      <c r="A106">
        <v>836</v>
      </c>
      <c r="B106" t="s">
        <v>110</v>
      </c>
      <c r="C106" t="s">
        <v>13</v>
      </c>
      <c r="D106" t="s">
        <v>107</v>
      </c>
      <c r="E106" t="s">
        <v>108</v>
      </c>
      <c r="F106" t="s">
        <v>17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</row>
    <row r="107" spans="1:12" x14ac:dyDescent="0.25">
      <c r="A107">
        <v>1116</v>
      </c>
      <c r="B107" t="s">
        <v>111</v>
      </c>
      <c r="C107" t="s">
        <v>23</v>
      </c>
      <c r="D107" t="s">
        <v>107</v>
      </c>
      <c r="E107" t="s">
        <v>108</v>
      </c>
      <c r="F107" t="s">
        <v>17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</row>
    <row r="108" spans="1:12" x14ac:dyDescent="0.25">
      <c r="A108">
        <v>1312</v>
      </c>
      <c r="B108" t="s">
        <v>24</v>
      </c>
      <c r="C108" t="s">
        <v>13</v>
      </c>
      <c r="D108" t="s">
        <v>107</v>
      </c>
      <c r="E108" t="s">
        <v>108</v>
      </c>
      <c r="F108" t="s">
        <v>16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</row>
    <row r="109" spans="1:12" x14ac:dyDescent="0.25">
      <c r="A109">
        <v>1318</v>
      </c>
      <c r="B109" t="s">
        <v>112</v>
      </c>
      <c r="C109" t="s">
        <v>13</v>
      </c>
      <c r="D109" t="s">
        <v>107</v>
      </c>
      <c r="E109" t="s">
        <v>108</v>
      </c>
      <c r="F109" t="s">
        <v>17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</row>
    <row r="110" spans="1:12" x14ac:dyDescent="0.25">
      <c r="A110">
        <v>1475</v>
      </c>
      <c r="B110" t="s">
        <v>113</v>
      </c>
      <c r="C110" t="s">
        <v>26</v>
      </c>
      <c r="D110" t="s">
        <v>107</v>
      </c>
      <c r="E110" t="s">
        <v>108</v>
      </c>
      <c r="F110" t="s">
        <v>17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</row>
    <row r="111" spans="1:12" x14ac:dyDescent="0.25">
      <c r="A111">
        <v>1716</v>
      </c>
      <c r="B111" t="s">
        <v>114</v>
      </c>
      <c r="C111" t="s">
        <v>28</v>
      </c>
      <c r="D111" t="s">
        <v>107</v>
      </c>
      <c r="E111" t="s">
        <v>108</v>
      </c>
      <c r="F111" t="s">
        <v>17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</row>
    <row r="112" spans="1:12" x14ac:dyDescent="0.25">
      <c r="A112">
        <v>1969</v>
      </c>
      <c r="B112" t="s">
        <v>115</v>
      </c>
      <c r="C112" t="s">
        <v>30</v>
      </c>
      <c r="D112" t="s">
        <v>107</v>
      </c>
      <c r="E112" t="s">
        <v>108</v>
      </c>
      <c r="F112" t="s">
        <v>17</v>
      </c>
      <c r="G112">
        <v>3180</v>
      </c>
      <c r="H112">
        <v>7289</v>
      </c>
      <c r="I112">
        <v>7767</v>
      </c>
      <c r="J112">
        <v>8304</v>
      </c>
      <c r="K112">
        <v>8904</v>
      </c>
      <c r="L112">
        <v>9631</v>
      </c>
    </row>
    <row r="113" spans="1:12" x14ac:dyDescent="0.25">
      <c r="A113">
        <v>2387</v>
      </c>
      <c r="B113" t="s">
        <v>116</v>
      </c>
      <c r="C113" t="s">
        <v>13</v>
      </c>
      <c r="D113" t="s">
        <v>107</v>
      </c>
      <c r="E113" t="s">
        <v>108</v>
      </c>
      <c r="F113" t="s">
        <v>16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x14ac:dyDescent="0.25">
      <c r="A114">
        <v>561</v>
      </c>
      <c r="B114" t="s">
        <v>117</v>
      </c>
      <c r="C114" t="s">
        <v>13</v>
      </c>
      <c r="D114" t="s">
        <v>14</v>
      </c>
      <c r="E114" t="s">
        <v>118</v>
      </c>
      <c r="F114" t="s">
        <v>17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</row>
    <row r="115" spans="1:12" x14ac:dyDescent="0.25">
      <c r="A115">
        <v>1121</v>
      </c>
      <c r="B115" t="s">
        <v>119</v>
      </c>
      <c r="C115" t="s">
        <v>23</v>
      </c>
      <c r="D115" t="s">
        <v>14</v>
      </c>
      <c r="E115" t="s">
        <v>118</v>
      </c>
      <c r="F115" t="s">
        <v>17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</row>
    <row r="116" spans="1:12" x14ac:dyDescent="0.25">
      <c r="A116">
        <v>1266</v>
      </c>
      <c r="B116" t="s">
        <v>51</v>
      </c>
      <c r="C116" t="s">
        <v>13</v>
      </c>
      <c r="D116" t="s">
        <v>14</v>
      </c>
      <c r="E116" t="s">
        <v>118</v>
      </c>
      <c r="F116" t="s">
        <v>16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</row>
    <row r="117" spans="1:12" x14ac:dyDescent="0.25">
      <c r="A117">
        <v>1481</v>
      </c>
      <c r="B117" t="s">
        <v>120</v>
      </c>
      <c r="C117" t="s">
        <v>26</v>
      </c>
      <c r="D117" t="s">
        <v>14</v>
      </c>
      <c r="E117" t="s">
        <v>118</v>
      </c>
      <c r="F117" t="s">
        <v>17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2" x14ac:dyDescent="0.25">
      <c r="A118">
        <v>1587</v>
      </c>
      <c r="B118" t="s">
        <v>118</v>
      </c>
      <c r="C118" t="s">
        <v>13</v>
      </c>
      <c r="D118" t="s">
        <v>14</v>
      </c>
      <c r="E118" t="s">
        <v>118</v>
      </c>
      <c r="F118" t="s">
        <v>17</v>
      </c>
      <c r="G118">
        <v>445</v>
      </c>
      <c r="H118">
        <v>475</v>
      </c>
      <c r="I118">
        <v>461</v>
      </c>
      <c r="J118">
        <v>439</v>
      </c>
      <c r="K118">
        <v>467</v>
      </c>
      <c r="L118">
        <v>496</v>
      </c>
    </row>
    <row r="119" spans="1:12" x14ac:dyDescent="0.25">
      <c r="A119">
        <v>1722</v>
      </c>
      <c r="B119" t="s">
        <v>121</v>
      </c>
      <c r="C119" t="s">
        <v>28</v>
      </c>
      <c r="D119" t="s">
        <v>14</v>
      </c>
      <c r="E119" t="s">
        <v>118</v>
      </c>
      <c r="F119" t="s">
        <v>17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</row>
    <row r="120" spans="1:12" x14ac:dyDescent="0.25">
      <c r="A120">
        <v>1975</v>
      </c>
      <c r="B120" t="s">
        <v>122</v>
      </c>
      <c r="C120" t="s">
        <v>30</v>
      </c>
      <c r="D120" t="s">
        <v>14</v>
      </c>
      <c r="E120" t="s">
        <v>118</v>
      </c>
      <c r="F120" t="s">
        <v>17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</row>
    <row r="121" spans="1:12" x14ac:dyDescent="0.25">
      <c r="A121">
        <v>2448</v>
      </c>
      <c r="B121" t="s">
        <v>123</v>
      </c>
      <c r="C121" t="s">
        <v>34</v>
      </c>
      <c r="D121" t="s">
        <v>14</v>
      </c>
      <c r="E121" t="s">
        <v>118</v>
      </c>
      <c r="F121" t="s">
        <v>17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</row>
    <row r="122" spans="1:12" x14ac:dyDescent="0.25">
      <c r="A122">
        <v>2500</v>
      </c>
      <c r="B122" t="s">
        <v>124</v>
      </c>
      <c r="C122" t="s">
        <v>13</v>
      </c>
      <c r="D122" t="s">
        <v>14</v>
      </c>
      <c r="E122" t="s">
        <v>118</v>
      </c>
      <c r="F122" t="s">
        <v>17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</row>
    <row r="123" spans="1:12" x14ac:dyDescent="0.25">
      <c r="A123">
        <v>3127</v>
      </c>
      <c r="B123" t="s">
        <v>57</v>
      </c>
      <c r="C123" t="s">
        <v>13</v>
      </c>
      <c r="D123" t="s">
        <v>14</v>
      </c>
      <c r="E123" t="s">
        <v>118</v>
      </c>
      <c r="F123" t="s">
        <v>16</v>
      </c>
      <c r="G123">
        <v>0</v>
      </c>
      <c r="H123">
        <v>50</v>
      </c>
      <c r="I123">
        <v>41</v>
      </c>
      <c r="J123">
        <v>4</v>
      </c>
      <c r="K123">
        <v>67</v>
      </c>
      <c r="L123">
        <v>133</v>
      </c>
    </row>
    <row r="124" spans="1:12" x14ac:dyDescent="0.25">
      <c r="A124">
        <v>7</v>
      </c>
      <c r="B124" t="s">
        <v>87</v>
      </c>
      <c r="C124" t="s">
        <v>13</v>
      </c>
      <c r="D124" t="s">
        <v>14</v>
      </c>
      <c r="E124" t="s">
        <v>125</v>
      </c>
      <c r="F124" t="s">
        <v>16</v>
      </c>
      <c r="G124">
        <v>0</v>
      </c>
      <c r="H124">
        <v>0</v>
      </c>
      <c r="I124">
        <v>0</v>
      </c>
      <c r="J124">
        <v>1231</v>
      </c>
      <c r="K124">
        <v>29821</v>
      </c>
      <c r="L124">
        <v>63194</v>
      </c>
    </row>
    <row r="125" spans="1:12" x14ac:dyDescent="0.25">
      <c r="A125">
        <v>25</v>
      </c>
      <c r="B125" t="s">
        <v>126</v>
      </c>
      <c r="C125" t="s">
        <v>13</v>
      </c>
      <c r="D125" t="s">
        <v>14</v>
      </c>
      <c r="E125" t="s">
        <v>125</v>
      </c>
      <c r="F125" t="s">
        <v>16</v>
      </c>
      <c r="G125">
        <v>505</v>
      </c>
      <c r="H125">
        <v>941</v>
      </c>
      <c r="I125">
        <v>1121</v>
      </c>
      <c r="J125">
        <v>987</v>
      </c>
      <c r="K125">
        <v>1084</v>
      </c>
      <c r="L125">
        <v>1194</v>
      </c>
    </row>
    <row r="126" spans="1:12" x14ac:dyDescent="0.25">
      <c r="A126">
        <v>123</v>
      </c>
      <c r="B126" t="s">
        <v>127</v>
      </c>
      <c r="C126" t="s">
        <v>13</v>
      </c>
      <c r="D126" t="s">
        <v>14</v>
      </c>
      <c r="E126" t="s">
        <v>125</v>
      </c>
      <c r="F126" t="s">
        <v>16</v>
      </c>
      <c r="G126">
        <v>0</v>
      </c>
      <c r="H126">
        <v>60</v>
      </c>
      <c r="I126">
        <v>126</v>
      </c>
      <c r="J126">
        <v>202</v>
      </c>
      <c r="K126">
        <v>265</v>
      </c>
      <c r="L126">
        <v>323</v>
      </c>
    </row>
    <row r="127" spans="1:12" x14ac:dyDescent="0.25">
      <c r="A127">
        <v>194</v>
      </c>
      <c r="B127" t="s">
        <v>12</v>
      </c>
      <c r="C127" t="s">
        <v>13</v>
      </c>
      <c r="D127" t="s">
        <v>14</v>
      </c>
      <c r="E127" t="s">
        <v>125</v>
      </c>
      <c r="F127" t="s">
        <v>16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</row>
    <row r="128" spans="1:12" x14ac:dyDescent="0.25">
      <c r="A128">
        <v>221</v>
      </c>
      <c r="B128" t="s">
        <v>128</v>
      </c>
      <c r="C128" t="s">
        <v>13</v>
      </c>
      <c r="D128" t="s">
        <v>14</v>
      </c>
      <c r="E128" t="s">
        <v>125</v>
      </c>
      <c r="F128" t="s">
        <v>17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</row>
    <row r="129" spans="1:12" x14ac:dyDescent="0.25">
      <c r="A129">
        <v>638</v>
      </c>
      <c r="B129" t="s">
        <v>129</v>
      </c>
      <c r="C129" t="s">
        <v>13</v>
      </c>
      <c r="D129" t="s">
        <v>14</v>
      </c>
      <c r="E129" t="s">
        <v>125</v>
      </c>
      <c r="F129" t="s">
        <v>17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25">
      <c r="A130">
        <v>670</v>
      </c>
      <c r="B130" t="s">
        <v>20</v>
      </c>
      <c r="C130" t="s">
        <v>13</v>
      </c>
      <c r="D130" t="s">
        <v>14</v>
      </c>
      <c r="E130" t="s">
        <v>125</v>
      </c>
      <c r="F130" t="s">
        <v>16</v>
      </c>
      <c r="G130">
        <v>0</v>
      </c>
      <c r="H130">
        <v>0</v>
      </c>
      <c r="I130">
        <v>43</v>
      </c>
      <c r="J130">
        <v>171</v>
      </c>
      <c r="K130">
        <v>309</v>
      </c>
      <c r="L130">
        <v>445</v>
      </c>
    </row>
    <row r="131" spans="1:12" x14ac:dyDescent="0.25">
      <c r="A131">
        <v>757</v>
      </c>
      <c r="B131" t="s">
        <v>21</v>
      </c>
      <c r="C131" t="s">
        <v>13</v>
      </c>
      <c r="D131" t="s">
        <v>14</v>
      </c>
      <c r="E131" t="s">
        <v>125</v>
      </c>
      <c r="F131" t="s">
        <v>16</v>
      </c>
      <c r="G131">
        <v>0</v>
      </c>
      <c r="H131">
        <v>101</v>
      </c>
      <c r="I131">
        <v>196</v>
      </c>
      <c r="J131">
        <v>305</v>
      </c>
      <c r="K131">
        <v>402</v>
      </c>
      <c r="L131">
        <v>493</v>
      </c>
    </row>
    <row r="132" spans="1:12" x14ac:dyDescent="0.25">
      <c r="A132">
        <v>1191</v>
      </c>
      <c r="B132" t="s">
        <v>130</v>
      </c>
      <c r="C132" t="s">
        <v>23</v>
      </c>
      <c r="D132" t="s">
        <v>14</v>
      </c>
      <c r="E132" t="s">
        <v>125</v>
      </c>
      <c r="F132" t="s">
        <v>17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</row>
    <row r="133" spans="1:12" x14ac:dyDescent="0.25">
      <c r="A133">
        <v>1240</v>
      </c>
      <c r="B133" t="s">
        <v>131</v>
      </c>
      <c r="C133" t="s">
        <v>13</v>
      </c>
      <c r="D133" t="s">
        <v>14</v>
      </c>
      <c r="E133" t="s">
        <v>125</v>
      </c>
      <c r="F133" t="s">
        <v>17</v>
      </c>
      <c r="G133">
        <v>93</v>
      </c>
      <c r="H133">
        <v>113</v>
      </c>
      <c r="I133">
        <v>133</v>
      </c>
      <c r="J133">
        <v>158</v>
      </c>
      <c r="K133">
        <v>182</v>
      </c>
      <c r="L133">
        <v>206</v>
      </c>
    </row>
    <row r="134" spans="1:12" x14ac:dyDescent="0.25">
      <c r="A134">
        <v>1289</v>
      </c>
      <c r="B134" t="s">
        <v>132</v>
      </c>
      <c r="C134" t="s">
        <v>13</v>
      </c>
      <c r="D134" t="s">
        <v>14</v>
      </c>
      <c r="E134" t="s">
        <v>125</v>
      </c>
      <c r="F134" t="s">
        <v>17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</row>
    <row r="135" spans="1:12" x14ac:dyDescent="0.25">
      <c r="A135">
        <v>1302</v>
      </c>
      <c r="B135" t="s">
        <v>133</v>
      </c>
      <c r="C135" t="s">
        <v>13</v>
      </c>
      <c r="D135" t="s">
        <v>14</v>
      </c>
      <c r="E135" t="s">
        <v>125</v>
      </c>
      <c r="F135" t="s">
        <v>17</v>
      </c>
      <c r="G135">
        <v>1469</v>
      </c>
      <c r="H135">
        <v>3607</v>
      </c>
      <c r="I135">
        <v>3585</v>
      </c>
      <c r="J135">
        <v>3573</v>
      </c>
      <c r="K135">
        <v>3568</v>
      </c>
      <c r="L135">
        <v>3567</v>
      </c>
    </row>
    <row r="136" spans="1:12" x14ac:dyDescent="0.25">
      <c r="A136">
        <v>1310</v>
      </c>
      <c r="B136" t="s">
        <v>134</v>
      </c>
      <c r="C136" t="s">
        <v>13</v>
      </c>
      <c r="D136" t="s">
        <v>14</v>
      </c>
      <c r="E136" t="s">
        <v>125</v>
      </c>
      <c r="F136" t="s">
        <v>16</v>
      </c>
      <c r="G136">
        <v>0</v>
      </c>
      <c r="H136">
        <v>1224</v>
      </c>
      <c r="I136">
        <v>3282</v>
      </c>
      <c r="J136">
        <v>4153</v>
      </c>
      <c r="K136">
        <v>4544</v>
      </c>
      <c r="L136">
        <v>4937</v>
      </c>
    </row>
    <row r="137" spans="1:12" x14ac:dyDescent="0.25">
      <c r="A137">
        <v>1558</v>
      </c>
      <c r="B137" t="s">
        <v>135</v>
      </c>
      <c r="C137" t="s">
        <v>26</v>
      </c>
      <c r="D137" t="s">
        <v>14</v>
      </c>
      <c r="E137" t="s">
        <v>125</v>
      </c>
      <c r="F137" t="s">
        <v>17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</row>
    <row r="138" spans="1:12" x14ac:dyDescent="0.25">
      <c r="A138">
        <v>1595</v>
      </c>
      <c r="B138" t="s">
        <v>136</v>
      </c>
      <c r="C138" t="s">
        <v>13</v>
      </c>
      <c r="D138" t="s">
        <v>14</v>
      </c>
      <c r="E138" t="s">
        <v>125</v>
      </c>
      <c r="F138" t="s">
        <v>17</v>
      </c>
      <c r="G138">
        <v>0</v>
      </c>
      <c r="H138">
        <v>0</v>
      </c>
      <c r="I138">
        <v>14</v>
      </c>
      <c r="J138">
        <v>66</v>
      </c>
      <c r="K138">
        <v>113</v>
      </c>
      <c r="L138">
        <v>157</v>
      </c>
    </row>
    <row r="139" spans="1:12" x14ac:dyDescent="0.25">
      <c r="A139">
        <v>1601</v>
      </c>
      <c r="B139" t="s">
        <v>137</v>
      </c>
      <c r="C139" t="s">
        <v>13</v>
      </c>
      <c r="D139" t="s">
        <v>14</v>
      </c>
      <c r="E139" t="s">
        <v>125</v>
      </c>
      <c r="F139" t="s">
        <v>17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</row>
    <row r="140" spans="1:12" x14ac:dyDescent="0.25">
      <c r="A140">
        <v>1620</v>
      </c>
      <c r="B140" t="s">
        <v>138</v>
      </c>
      <c r="C140" t="s">
        <v>13</v>
      </c>
      <c r="D140" t="s">
        <v>14</v>
      </c>
      <c r="E140" t="s">
        <v>125</v>
      </c>
      <c r="F140" t="s">
        <v>17</v>
      </c>
      <c r="G140">
        <v>0</v>
      </c>
      <c r="H140">
        <v>0</v>
      </c>
      <c r="I140">
        <v>0</v>
      </c>
      <c r="J140">
        <v>94</v>
      </c>
      <c r="K140">
        <v>494</v>
      </c>
      <c r="L140">
        <v>867</v>
      </c>
    </row>
    <row r="141" spans="1:12" x14ac:dyDescent="0.25">
      <c r="A141">
        <v>1775</v>
      </c>
      <c r="B141" t="s">
        <v>139</v>
      </c>
      <c r="C141" t="s">
        <v>28</v>
      </c>
      <c r="D141" t="s">
        <v>14</v>
      </c>
      <c r="E141" t="s">
        <v>125</v>
      </c>
      <c r="F141" t="s">
        <v>17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</row>
    <row r="142" spans="1:12" x14ac:dyDescent="0.25">
      <c r="A142">
        <v>1797</v>
      </c>
      <c r="B142" t="s">
        <v>140</v>
      </c>
      <c r="C142" t="s">
        <v>13</v>
      </c>
      <c r="D142" t="s">
        <v>14</v>
      </c>
      <c r="E142" t="s">
        <v>125</v>
      </c>
      <c r="F142" t="s">
        <v>16</v>
      </c>
      <c r="G142">
        <v>0</v>
      </c>
      <c r="H142">
        <v>0</v>
      </c>
      <c r="I142">
        <v>0</v>
      </c>
      <c r="J142">
        <v>568</v>
      </c>
      <c r="K142">
        <v>1286</v>
      </c>
      <c r="L142">
        <v>2346</v>
      </c>
    </row>
    <row r="143" spans="1:12" x14ac:dyDescent="0.25">
      <c r="A143">
        <v>2043</v>
      </c>
      <c r="B143" t="s">
        <v>141</v>
      </c>
      <c r="C143" t="s">
        <v>30</v>
      </c>
      <c r="D143" t="s">
        <v>14</v>
      </c>
      <c r="E143" t="s">
        <v>125</v>
      </c>
      <c r="F143" t="s">
        <v>17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</row>
    <row r="144" spans="1:12" x14ac:dyDescent="0.25">
      <c r="A144">
        <v>2097</v>
      </c>
      <c r="B144" t="s">
        <v>71</v>
      </c>
      <c r="C144" t="s">
        <v>13</v>
      </c>
      <c r="D144" t="s">
        <v>14</v>
      </c>
      <c r="E144" t="s">
        <v>125</v>
      </c>
      <c r="F144" t="s">
        <v>16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</row>
    <row r="145" spans="1:12" x14ac:dyDescent="0.25">
      <c r="A145">
        <v>2129</v>
      </c>
      <c r="B145" t="s">
        <v>142</v>
      </c>
      <c r="C145" t="s">
        <v>13</v>
      </c>
      <c r="D145" t="s">
        <v>14</v>
      </c>
      <c r="E145" t="s">
        <v>125</v>
      </c>
      <c r="F145" t="s">
        <v>16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</row>
    <row r="146" spans="1:12" x14ac:dyDescent="0.25">
      <c r="A146">
        <v>2196</v>
      </c>
      <c r="B146" t="s">
        <v>143</v>
      </c>
      <c r="C146" t="s">
        <v>13</v>
      </c>
      <c r="D146" t="s">
        <v>14</v>
      </c>
      <c r="E146" t="s">
        <v>125</v>
      </c>
      <c r="F146" t="s">
        <v>16</v>
      </c>
      <c r="G146">
        <v>605</v>
      </c>
      <c r="H146">
        <v>4935</v>
      </c>
      <c r="I146">
        <v>9073</v>
      </c>
      <c r="J146">
        <v>13727</v>
      </c>
      <c r="K146">
        <v>17872</v>
      </c>
      <c r="L146">
        <v>21741</v>
      </c>
    </row>
    <row r="147" spans="1:12" x14ac:dyDescent="0.25">
      <c r="A147">
        <v>2292</v>
      </c>
      <c r="B147" t="s">
        <v>144</v>
      </c>
      <c r="C147" t="s">
        <v>13</v>
      </c>
      <c r="D147" t="s">
        <v>14</v>
      </c>
      <c r="E147" t="s">
        <v>125</v>
      </c>
      <c r="F147" t="s">
        <v>17</v>
      </c>
      <c r="G147">
        <v>0</v>
      </c>
      <c r="H147">
        <v>379</v>
      </c>
      <c r="I147">
        <v>376</v>
      </c>
      <c r="J147">
        <v>375</v>
      </c>
      <c r="K147">
        <v>376</v>
      </c>
      <c r="L147">
        <v>378</v>
      </c>
    </row>
    <row r="148" spans="1:12" x14ac:dyDescent="0.25">
      <c r="A148">
        <v>2347</v>
      </c>
      <c r="B148" t="s">
        <v>145</v>
      </c>
      <c r="C148" t="s">
        <v>13</v>
      </c>
      <c r="D148" t="s">
        <v>14</v>
      </c>
      <c r="E148" t="s">
        <v>125</v>
      </c>
      <c r="F148" t="s">
        <v>17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</row>
    <row r="149" spans="1:12" x14ac:dyDescent="0.25">
      <c r="A149">
        <v>2474</v>
      </c>
      <c r="B149" t="s">
        <v>146</v>
      </c>
      <c r="C149" t="s">
        <v>34</v>
      </c>
      <c r="D149" t="s">
        <v>14</v>
      </c>
      <c r="E149" t="s">
        <v>125</v>
      </c>
      <c r="F149" t="s">
        <v>17</v>
      </c>
      <c r="G149">
        <v>0</v>
      </c>
      <c r="H149">
        <v>1374</v>
      </c>
      <c r="I149">
        <v>1374</v>
      </c>
      <c r="J149">
        <v>6543</v>
      </c>
      <c r="K149">
        <v>14043</v>
      </c>
      <c r="L149">
        <v>21530</v>
      </c>
    </row>
    <row r="150" spans="1:12" x14ac:dyDescent="0.25">
      <c r="A150">
        <v>2519</v>
      </c>
      <c r="B150" t="s">
        <v>147</v>
      </c>
      <c r="C150" t="s">
        <v>13</v>
      </c>
      <c r="D150" t="s">
        <v>14</v>
      </c>
      <c r="E150" t="s">
        <v>125</v>
      </c>
      <c r="F150" t="s">
        <v>17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</row>
    <row r="151" spans="1:12" x14ac:dyDescent="0.25">
      <c r="A151">
        <v>2535</v>
      </c>
      <c r="B151" t="s">
        <v>148</v>
      </c>
      <c r="C151" t="s">
        <v>13</v>
      </c>
      <c r="D151" t="s">
        <v>14</v>
      </c>
      <c r="E151" t="s">
        <v>125</v>
      </c>
      <c r="F151" t="s">
        <v>17</v>
      </c>
      <c r="G151">
        <v>302</v>
      </c>
      <c r="H151">
        <v>1904</v>
      </c>
      <c r="I151">
        <v>2868</v>
      </c>
      <c r="J151">
        <v>3038</v>
      </c>
      <c r="K151">
        <v>3330</v>
      </c>
      <c r="L151">
        <v>3693</v>
      </c>
    </row>
    <row r="152" spans="1:12" x14ac:dyDescent="0.25">
      <c r="A152">
        <v>2536</v>
      </c>
      <c r="B152" t="s">
        <v>149</v>
      </c>
      <c r="C152" t="s">
        <v>13</v>
      </c>
      <c r="D152" t="s">
        <v>14</v>
      </c>
      <c r="E152" t="s">
        <v>125</v>
      </c>
      <c r="F152" t="s">
        <v>17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131</v>
      </c>
    </row>
    <row r="153" spans="1:12" x14ac:dyDescent="0.25">
      <c r="A153">
        <v>2537</v>
      </c>
      <c r="B153" t="s">
        <v>150</v>
      </c>
      <c r="C153" t="s">
        <v>13</v>
      </c>
      <c r="D153" t="s">
        <v>14</v>
      </c>
      <c r="E153" t="s">
        <v>125</v>
      </c>
      <c r="F153" t="s">
        <v>17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</row>
    <row r="154" spans="1:12" x14ac:dyDescent="0.25">
      <c r="A154">
        <v>2538</v>
      </c>
      <c r="B154" t="s">
        <v>151</v>
      </c>
      <c r="C154" t="s">
        <v>13</v>
      </c>
      <c r="D154" t="s">
        <v>14</v>
      </c>
      <c r="E154" t="s">
        <v>125</v>
      </c>
      <c r="F154" t="s">
        <v>17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25">
      <c r="A155">
        <v>2589</v>
      </c>
      <c r="B155" t="s">
        <v>152</v>
      </c>
      <c r="C155" t="s">
        <v>13</v>
      </c>
      <c r="D155" t="s">
        <v>14</v>
      </c>
      <c r="E155" t="s">
        <v>125</v>
      </c>
      <c r="F155" t="s">
        <v>16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x14ac:dyDescent="0.25">
      <c r="A156">
        <v>2599</v>
      </c>
      <c r="B156" t="s">
        <v>153</v>
      </c>
      <c r="C156" t="s">
        <v>13</v>
      </c>
      <c r="D156" t="s">
        <v>14</v>
      </c>
      <c r="E156" t="s">
        <v>125</v>
      </c>
      <c r="F156" t="s">
        <v>17</v>
      </c>
      <c r="G156">
        <v>0</v>
      </c>
      <c r="H156">
        <v>1550</v>
      </c>
      <c r="I156">
        <v>1539</v>
      </c>
      <c r="J156">
        <v>1533</v>
      </c>
      <c r="K156">
        <v>1532</v>
      </c>
      <c r="L156">
        <v>1532</v>
      </c>
    </row>
    <row r="157" spans="1:12" x14ac:dyDescent="0.25">
      <c r="A157">
        <v>2622</v>
      </c>
      <c r="B157" t="s">
        <v>154</v>
      </c>
      <c r="C157" t="s">
        <v>13</v>
      </c>
      <c r="D157" t="s">
        <v>14</v>
      </c>
      <c r="E157" t="s">
        <v>125</v>
      </c>
      <c r="F157" t="s">
        <v>16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</row>
    <row r="158" spans="1:12" x14ac:dyDescent="0.25">
      <c r="A158">
        <v>2973</v>
      </c>
      <c r="B158" t="s">
        <v>74</v>
      </c>
      <c r="C158" t="s">
        <v>13</v>
      </c>
      <c r="D158" t="s">
        <v>14</v>
      </c>
      <c r="E158" t="s">
        <v>125</v>
      </c>
      <c r="F158" t="s">
        <v>16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</row>
    <row r="159" spans="1:12" x14ac:dyDescent="0.25">
      <c r="A159">
        <v>2992</v>
      </c>
      <c r="B159" t="s">
        <v>105</v>
      </c>
      <c r="C159" t="s">
        <v>13</v>
      </c>
      <c r="D159" t="s">
        <v>14</v>
      </c>
      <c r="E159" t="s">
        <v>125</v>
      </c>
      <c r="F159" t="s">
        <v>16</v>
      </c>
      <c r="G159">
        <v>0</v>
      </c>
      <c r="H159">
        <v>0</v>
      </c>
      <c r="I159">
        <v>269</v>
      </c>
      <c r="J159">
        <v>650</v>
      </c>
      <c r="K159">
        <v>986</v>
      </c>
      <c r="L159">
        <v>1300</v>
      </c>
    </row>
    <row r="160" spans="1:12" x14ac:dyDescent="0.25">
      <c r="A160">
        <v>3030</v>
      </c>
      <c r="B160" t="s">
        <v>155</v>
      </c>
      <c r="C160" t="s">
        <v>13</v>
      </c>
      <c r="D160" t="s">
        <v>14</v>
      </c>
      <c r="E160" t="s">
        <v>125</v>
      </c>
      <c r="F160" t="s">
        <v>17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</row>
    <row r="161" spans="1:12" x14ac:dyDescent="0.25">
      <c r="A161">
        <v>3042</v>
      </c>
      <c r="B161" t="s">
        <v>156</v>
      </c>
      <c r="C161" t="s">
        <v>13</v>
      </c>
      <c r="D161" t="s">
        <v>14</v>
      </c>
      <c r="E161" t="s">
        <v>125</v>
      </c>
      <c r="F161" t="s">
        <v>17</v>
      </c>
      <c r="G161">
        <v>0</v>
      </c>
      <c r="H161">
        <v>0</v>
      </c>
      <c r="I161">
        <v>0</v>
      </c>
      <c r="J161">
        <v>0</v>
      </c>
      <c r="K161">
        <v>361</v>
      </c>
      <c r="L161">
        <v>710</v>
      </c>
    </row>
    <row r="162" spans="1:12" x14ac:dyDescent="0.25">
      <c r="A162">
        <v>3043</v>
      </c>
      <c r="B162" t="s">
        <v>157</v>
      </c>
      <c r="C162" t="s">
        <v>13</v>
      </c>
      <c r="D162" t="s">
        <v>14</v>
      </c>
      <c r="E162" t="s">
        <v>125</v>
      </c>
      <c r="F162" t="s">
        <v>17</v>
      </c>
      <c r="G162">
        <v>0</v>
      </c>
      <c r="H162">
        <v>2428</v>
      </c>
      <c r="I162">
        <v>2715</v>
      </c>
      <c r="J162">
        <v>3044</v>
      </c>
      <c r="K162">
        <v>3341</v>
      </c>
      <c r="L162">
        <v>3619</v>
      </c>
    </row>
    <row r="163" spans="1:12" x14ac:dyDescent="0.25">
      <c r="A163">
        <v>3114</v>
      </c>
      <c r="B163" t="s">
        <v>158</v>
      </c>
      <c r="C163" t="s">
        <v>13</v>
      </c>
      <c r="D163" t="s">
        <v>14</v>
      </c>
      <c r="E163" t="s">
        <v>125</v>
      </c>
      <c r="F163" t="s">
        <v>17</v>
      </c>
      <c r="G163">
        <v>225</v>
      </c>
      <c r="H163">
        <v>491</v>
      </c>
      <c r="I163">
        <v>745</v>
      </c>
      <c r="J163">
        <v>1030</v>
      </c>
      <c r="K163">
        <v>1282</v>
      </c>
      <c r="L163">
        <v>1518</v>
      </c>
    </row>
    <row r="164" spans="1:12" x14ac:dyDescent="0.25">
      <c r="A164">
        <v>3115</v>
      </c>
      <c r="B164" t="s">
        <v>159</v>
      </c>
      <c r="C164" t="s">
        <v>13</v>
      </c>
      <c r="D164" t="s">
        <v>14</v>
      </c>
      <c r="E164" t="s">
        <v>125</v>
      </c>
      <c r="F164" t="s">
        <v>17</v>
      </c>
      <c r="G164">
        <v>0</v>
      </c>
      <c r="H164">
        <v>0</v>
      </c>
      <c r="I164">
        <v>0</v>
      </c>
      <c r="J164">
        <v>0</v>
      </c>
      <c r="K164">
        <v>3</v>
      </c>
      <c r="L164">
        <v>36</v>
      </c>
    </row>
    <row r="165" spans="1:12" x14ac:dyDescent="0.25">
      <c r="A165">
        <v>3134</v>
      </c>
      <c r="B165" t="s">
        <v>160</v>
      </c>
      <c r="C165" t="s">
        <v>13</v>
      </c>
      <c r="D165" t="s">
        <v>14</v>
      </c>
      <c r="E165" t="s">
        <v>125</v>
      </c>
      <c r="F165" t="s">
        <v>17</v>
      </c>
      <c r="G165">
        <v>0</v>
      </c>
      <c r="H165">
        <v>83</v>
      </c>
      <c r="I165">
        <v>174</v>
      </c>
      <c r="J165">
        <v>278</v>
      </c>
      <c r="K165">
        <v>369</v>
      </c>
      <c r="L165">
        <v>455</v>
      </c>
    </row>
    <row r="166" spans="1:12" x14ac:dyDescent="0.25">
      <c r="A166">
        <v>3138</v>
      </c>
      <c r="B166" t="s">
        <v>161</v>
      </c>
      <c r="C166" t="s">
        <v>13</v>
      </c>
      <c r="D166" t="s">
        <v>14</v>
      </c>
      <c r="E166" t="s">
        <v>125</v>
      </c>
      <c r="F166" t="s">
        <v>17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</row>
    <row r="167" spans="1:12" x14ac:dyDescent="0.25">
      <c r="A167">
        <v>3140</v>
      </c>
      <c r="B167" t="s">
        <v>162</v>
      </c>
      <c r="C167" t="s">
        <v>13</v>
      </c>
      <c r="D167" t="s">
        <v>14</v>
      </c>
      <c r="E167" t="s">
        <v>125</v>
      </c>
      <c r="F167" t="s">
        <v>17</v>
      </c>
      <c r="G167">
        <v>0</v>
      </c>
      <c r="H167">
        <v>13</v>
      </c>
      <c r="I167">
        <v>25</v>
      </c>
      <c r="J167">
        <v>40</v>
      </c>
      <c r="K167">
        <v>54</v>
      </c>
      <c r="L167">
        <v>66</v>
      </c>
    </row>
    <row r="168" spans="1:12" x14ac:dyDescent="0.25">
      <c r="A168">
        <v>7</v>
      </c>
      <c r="B168" t="s">
        <v>87</v>
      </c>
      <c r="C168" t="s">
        <v>13</v>
      </c>
      <c r="D168" t="s">
        <v>14</v>
      </c>
      <c r="E168" t="s">
        <v>163</v>
      </c>
      <c r="F168" t="s">
        <v>16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</row>
    <row r="169" spans="1:12" x14ac:dyDescent="0.25">
      <c r="A169">
        <v>25</v>
      </c>
      <c r="B169" t="s">
        <v>126</v>
      </c>
      <c r="C169" t="s">
        <v>13</v>
      </c>
      <c r="D169" t="s">
        <v>107</v>
      </c>
      <c r="E169" t="s">
        <v>163</v>
      </c>
      <c r="F169" t="s">
        <v>16</v>
      </c>
      <c r="G169">
        <v>1570</v>
      </c>
      <c r="H169">
        <v>2913</v>
      </c>
      <c r="I169">
        <v>2961</v>
      </c>
      <c r="J169">
        <v>3172</v>
      </c>
      <c r="K169">
        <v>3160</v>
      </c>
      <c r="L169">
        <v>3154</v>
      </c>
    </row>
    <row r="170" spans="1:12" x14ac:dyDescent="0.25">
      <c r="A170">
        <v>123</v>
      </c>
      <c r="B170" t="s">
        <v>127</v>
      </c>
      <c r="C170" t="s">
        <v>13</v>
      </c>
      <c r="D170" t="s">
        <v>107</v>
      </c>
      <c r="E170" t="s">
        <v>163</v>
      </c>
      <c r="F170" t="s">
        <v>16</v>
      </c>
      <c r="G170">
        <v>0</v>
      </c>
      <c r="H170">
        <v>5881</v>
      </c>
      <c r="I170">
        <v>13902</v>
      </c>
      <c r="J170">
        <v>24026</v>
      </c>
      <c r="K170">
        <v>34609</v>
      </c>
      <c r="L170">
        <v>45767</v>
      </c>
    </row>
    <row r="171" spans="1:12" x14ac:dyDescent="0.25">
      <c r="A171">
        <v>220</v>
      </c>
      <c r="B171" t="s">
        <v>164</v>
      </c>
      <c r="C171" t="s">
        <v>13</v>
      </c>
      <c r="D171" t="s">
        <v>107</v>
      </c>
      <c r="E171" t="s">
        <v>163</v>
      </c>
      <c r="F171" t="s">
        <v>16</v>
      </c>
      <c r="G171">
        <v>156</v>
      </c>
      <c r="H171">
        <v>165</v>
      </c>
      <c r="I171">
        <v>179</v>
      </c>
      <c r="J171">
        <v>195</v>
      </c>
      <c r="K171">
        <v>214</v>
      </c>
      <c r="L171">
        <v>233</v>
      </c>
    </row>
    <row r="172" spans="1:12" x14ac:dyDescent="0.25">
      <c r="A172">
        <v>235</v>
      </c>
      <c r="B172" t="s">
        <v>165</v>
      </c>
      <c r="C172" t="s">
        <v>13</v>
      </c>
      <c r="D172" t="s">
        <v>107</v>
      </c>
      <c r="E172" t="s">
        <v>163</v>
      </c>
      <c r="F172" t="s">
        <v>16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</row>
    <row r="173" spans="1:12" x14ac:dyDescent="0.25">
      <c r="A173">
        <v>303</v>
      </c>
      <c r="B173" t="s">
        <v>166</v>
      </c>
      <c r="C173" t="s">
        <v>13</v>
      </c>
      <c r="D173" t="s">
        <v>107</v>
      </c>
      <c r="E173" t="s">
        <v>163</v>
      </c>
      <c r="F173" t="s">
        <v>17</v>
      </c>
      <c r="G173">
        <v>58</v>
      </c>
      <c r="H173">
        <v>98</v>
      </c>
      <c r="I173">
        <v>920</v>
      </c>
      <c r="J173">
        <v>1428</v>
      </c>
      <c r="K173">
        <v>1764</v>
      </c>
      <c r="L173">
        <v>1848</v>
      </c>
    </row>
    <row r="174" spans="1:12" x14ac:dyDescent="0.25">
      <c r="A174">
        <v>353</v>
      </c>
      <c r="B174" t="s">
        <v>45</v>
      </c>
      <c r="C174" t="s">
        <v>13</v>
      </c>
      <c r="D174" t="s">
        <v>107</v>
      </c>
      <c r="E174" t="s">
        <v>163</v>
      </c>
      <c r="F174" t="s">
        <v>16</v>
      </c>
      <c r="G174">
        <v>2129</v>
      </c>
      <c r="H174">
        <v>3211</v>
      </c>
      <c r="I174">
        <v>4592</v>
      </c>
      <c r="J174">
        <v>6093</v>
      </c>
      <c r="K174">
        <v>7809</v>
      </c>
      <c r="L174">
        <v>9590</v>
      </c>
    </row>
    <row r="175" spans="1:12" x14ac:dyDescent="0.25">
      <c r="A175">
        <v>657</v>
      </c>
      <c r="B175" t="s">
        <v>167</v>
      </c>
      <c r="C175" t="s">
        <v>13</v>
      </c>
      <c r="D175" t="s">
        <v>107</v>
      </c>
      <c r="E175" t="s">
        <v>163</v>
      </c>
      <c r="F175" t="s">
        <v>16</v>
      </c>
      <c r="G175">
        <v>7977</v>
      </c>
      <c r="H175">
        <v>10267</v>
      </c>
      <c r="I175">
        <v>13408</v>
      </c>
      <c r="J175">
        <v>13249</v>
      </c>
      <c r="K175">
        <v>17898</v>
      </c>
      <c r="L175">
        <v>22252</v>
      </c>
    </row>
    <row r="176" spans="1:12" x14ac:dyDescent="0.25">
      <c r="A176">
        <v>657</v>
      </c>
      <c r="B176" t="s">
        <v>167</v>
      </c>
      <c r="C176" t="s">
        <v>13</v>
      </c>
      <c r="D176" t="s">
        <v>14</v>
      </c>
      <c r="E176" t="s">
        <v>163</v>
      </c>
      <c r="F176" t="s">
        <v>16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</row>
    <row r="177" spans="1:12" x14ac:dyDescent="0.25">
      <c r="A177">
        <v>777</v>
      </c>
      <c r="B177" t="s">
        <v>168</v>
      </c>
      <c r="C177" t="s">
        <v>13</v>
      </c>
      <c r="D177" t="s">
        <v>107</v>
      </c>
      <c r="E177" t="s">
        <v>163</v>
      </c>
      <c r="F177" t="s">
        <v>17</v>
      </c>
      <c r="G177">
        <v>63</v>
      </c>
      <c r="H177">
        <v>161</v>
      </c>
      <c r="I177">
        <v>253</v>
      </c>
      <c r="J177">
        <v>261</v>
      </c>
      <c r="K177">
        <v>259</v>
      </c>
      <c r="L177">
        <v>259</v>
      </c>
    </row>
    <row r="178" spans="1:12" x14ac:dyDescent="0.25">
      <c r="A178">
        <v>783</v>
      </c>
      <c r="B178" t="s">
        <v>169</v>
      </c>
      <c r="C178" t="s">
        <v>13</v>
      </c>
      <c r="D178" t="s">
        <v>107</v>
      </c>
      <c r="E178" t="s">
        <v>163</v>
      </c>
      <c r="F178" t="s">
        <v>17</v>
      </c>
      <c r="G178">
        <v>59</v>
      </c>
      <c r="H178">
        <v>61</v>
      </c>
      <c r="I178">
        <v>65</v>
      </c>
      <c r="J178">
        <v>72</v>
      </c>
      <c r="K178">
        <v>81</v>
      </c>
      <c r="L178">
        <v>92</v>
      </c>
    </row>
    <row r="179" spans="1:12" x14ac:dyDescent="0.25">
      <c r="A179">
        <v>834</v>
      </c>
      <c r="B179" t="s">
        <v>170</v>
      </c>
      <c r="C179" t="s">
        <v>13</v>
      </c>
      <c r="D179" t="s">
        <v>107</v>
      </c>
      <c r="E179" t="s">
        <v>163</v>
      </c>
      <c r="F179" t="s">
        <v>17</v>
      </c>
      <c r="G179">
        <v>0</v>
      </c>
      <c r="H179">
        <v>2194</v>
      </c>
      <c r="I179">
        <v>6695</v>
      </c>
      <c r="J179">
        <v>11781</v>
      </c>
      <c r="K179">
        <v>17840</v>
      </c>
      <c r="L179">
        <v>24121</v>
      </c>
    </row>
    <row r="180" spans="1:12" x14ac:dyDescent="0.25">
      <c r="A180">
        <v>856</v>
      </c>
      <c r="B180" t="s">
        <v>171</v>
      </c>
      <c r="C180" t="s">
        <v>13</v>
      </c>
      <c r="D180" t="s">
        <v>107</v>
      </c>
      <c r="E180" t="s">
        <v>163</v>
      </c>
      <c r="F180" t="s">
        <v>17</v>
      </c>
      <c r="G180">
        <v>113</v>
      </c>
      <c r="H180">
        <v>121</v>
      </c>
      <c r="I180">
        <v>133</v>
      </c>
      <c r="J180">
        <v>148</v>
      </c>
      <c r="K180">
        <v>169</v>
      </c>
      <c r="L180">
        <v>190</v>
      </c>
    </row>
    <row r="181" spans="1:12" x14ac:dyDescent="0.25">
      <c r="A181">
        <v>971</v>
      </c>
      <c r="B181" t="s">
        <v>172</v>
      </c>
      <c r="C181" t="s">
        <v>13</v>
      </c>
      <c r="D181" t="s">
        <v>107</v>
      </c>
      <c r="E181" t="s">
        <v>163</v>
      </c>
      <c r="F181" t="s">
        <v>17</v>
      </c>
      <c r="G181">
        <v>2333</v>
      </c>
      <c r="H181">
        <v>3755</v>
      </c>
      <c r="I181">
        <v>5558</v>
      </c>
      <c r="J181">
        <v>7503</v>
      </c>
      <c r="K181">
        <v>9710</v>
      </c>
      <c r="L181">
        <v>11994</v>
      </c>
    </row>
    <row r="182" spans="1:12" x14ac:dyDescent="0.25">
      <c r="A182">
        <v>1210</v>
      </c>
      <c r="B182" t="s">
        <v>173</v>
      </c>
      <c r="C182" t="s">
        <v>23</v>
      </c>
      <c r="D182" t="s">
        <v>107</v>
      </c>
      <c r="E182" t="s">
        <v>163</v>
      </c>
      <c r="F182" t="s">
        <v>17</v>
      </c>
      <c r="G182">
        <v>71</v>
      </c>
      <c r="H182">
        <v>71</v>
      </c>
      <c r="I182">
        <v>71</v>
      </c>
      <c r="J182">
        <v>72</v>
      </c>
      <c r="K182">
        <v>72</v>
      </c>
      <c r="L182">
        <v>72</v>
      </c>
    </row>
    <row r="183" spans="1:12" x14ac:dyDescent="0.25">
      <c r="A183">
        <v>1226</v>
      </c>
      <c r="B183" t="s">
        <v>174</v>
      </c>
      <c r="C183" t="s">
        <v>13</v>
      </c>
      <c r="D183" t="s">
        <v>107</v>
      </c>
      <c r="E183" t="s">
        <v>163</v>
      </c>
      <c r="F183" t="s">
        <v>16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x14ac:dyDescent="0.25">
      <c r="A184">
        <v>1238</v>
      </c>
      <c r="B184" t="s">
        <v>175</v>
      </c>
      <c r="C184" t="s">
        <v>13</v>
      </c>
      <c r="D184" t="s">
        <v>107</v>
      </c>
      <c r="E184" t="s">
        <v>163</v>
      </c>
      <c r="F184" t="s">
        <v>17</v>
      </c>
      <c r="G184">
        <v>0</v>
      </c>
      <c r="H184">
        <v>266</v>
      </c>
      <c r="I184">
        <v>818</v>
      </c>
      <c r="J184">
        <v>1525</v>
      </c>
      <c r="K184">
        <v>2229</v>
      </c>
      <c r="L184">
        <v>2977</v>
      </c>
    </row>
    <row r="185" spans="1:12" x14ac:dyDescent="0.25">
      <c r="A185">
        <v>1310</v>
      </c>
      <c r="B185" t="s">
        <v>134</v>
      </c>
      <c r="C185" t="s">
        <v>13</v>
      </c>
      <c r="D185" t="s">
        <v>107</v>
      </c>
      <c r="E185" t="s">
        <v>163</v>
      </c>
      <c r="F185" t="s">
        <v>16</v>
      </c>
      <c r="G185">
        <v>0</v>
      </c>
      <c r="H185">
        <v>3429</v>
      </c>
      <c r="I185">
        <v>8808</v>
      </c>
      <c r="J185">
        <v>16783</v>
      </c>
      <c r="K185">
        <v>22403</v>
      </c>
      <c r="L185">
        <v>28639</v>
      </c>
    </row>
    <row r="186" spans="1:12" x14ac:dyDescent="0.25">
      <c r="A186">
        <v>1321</v>
      </c>
      <c r="B186" t="s">
        <v>176</v>
      </c>
      <c r="C186" t="s">
        <v>13</v>
      </c>
      <c r="D186" t="s">
        <v>107</v>
      </c>
      <c r="E186" t="s">
        <v>163</v>
      </c>
      <c r="F186" t="s">
        <v>17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</row>
    <row r="187" spans="1:12" x14ac:dyDescent="0.25">
      <c r="A187">
        <v>1577</v>
      </c>
      <c r="B187" t="s">
        <v>177</v>
      </c>
      <c r="C187" t="s">
        <v>26</v>
      </c>
      <c r="D187" t="s">
        <v>107</v>
      </c>
      <c r="E187" t="s">
        <v>163</v>
      </c>
      <c r="F187" t="s">
        <v>16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</row>
    <row r="188" spans="1:12" x14ac:dyDescent="0.25">
      <c r="A188">
        <v>1577</v>
      </c>
      <c r="B188" t="s">
        <v>177</v>
      </c>
      <c r="C188" t="s">
        <v>26</v>
      </c>
      <c r="D188" t="s">
        <v>14</v>
      </c>
      <c r="E188" t="s">
        <v>163</v>
      </c>
      <c r="F188" t="s">
        <v>16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</row>
    <row r="189" spans="1:12" x14ac:dyDescent="0.25">
      <c r="A189">
        <v>1790</v>
      </c>
      <c r="B189" t="s">
        <v>178</v>
      </c>
      <c r="C189" t="s">
        <v>28</v>
      </c>
      <c r="D189" t="s">
        <v>107</v>
      </c>
      <c r="E189" t="s">
        <v>163</v>
      </c>
      <c r="F189" t="s">
        <v>17</v>
      </c>
      <c r="G189">
        <v>11</v>
      </c>
      <c r="H189">
        <v>10</v>
      </c>
      <c r="I189">
        <v>11</v>
      </c>
      <c r="J189">
        <v>11</v>
      </c>
      <c r="K189">
        <v>11</v>
      </c>
      <c r="L189">
        <v>11</v>
      </c>
    </row>
    <row r="190" spans="1:12" x14ac:dyDescent="0.25">
      <c r="A190">
        <v>1797</v>
      </c>
      <c r="B190" t="s">
        <v>140</v>
      </c>
      <c r="C190" t="s">
        <v>13</v>
      </c>
      <c r="D190" t="s">
        <v>107</v>
      </c>
      <c r="E190" t="s">
        <v>163</v>
      </c>
      <c r="F190" t="s">
        <v>16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</row>
    <row r="191" spans="1:12" x14ac:dyDescent="0.25">
      <c r="A191">
        <v>2061</v>
      </c>
      <c r="B191" t="s">
        <v>179</v>
      </c>
      <c r="C191" t="s">
        <v>30</v>
      </c>
      <c r="D191" t="s">
        <v>107</v>
      </c>
      <c r="E191" t="s">
        <v>163</v>
      </c>
      <c r="F191" t="s">
        <v>16</v>
      </c>
      <c r="G191">
        <v>4748</v>
      </c>
      <c r="H191">
        <v>5832</v>
      </c>
      <c r="I191">
        <v>6949</v>
      </c>
      <c r="J191">
        <v>8140</v>
      </c>
      <c r="K191">
        <v>9367</v>
      </c>
      <c r="L191">
        <v>10771</v>
      </c>
    </row>
    <row r="192" spans="1:12" x14ac:dyDescent="0.25">
      <c r="A192">
        <v>2061</v>
      </c>
      <c r="B192" t="s">
        <v>179</v>
      </c>
      <c r="C192" t="s">
        <v>30</v>
      </c>
      <c r="D192" t="s">
        <v>14</v>
      </c>
      <c r="E192" t="s">
        <v>163</v>
      </c>
      <c r="F192" t="s">
        <v>16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</row>
    <row r="193" spans="1:12" x14ac:dyDescent="0.25">
      <c r="A193">
        <v>2129</v>
      </c>
      <c r="B193" t="s">
        <v>142</v>
      </c>
      <c r="C193" t="s">
        <v>13</v>
      </c>
      <c r="D193" t="s">
        <v>14</v>
      </c>
      <c r="E193" t="s">
        <v>163</v>
      </c>
      <c r="F193" t="s">
        <v>16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</row>
    <row r="194" spans="1:12" x14ac:dyDescent="0.25">
      <c r="A194">
        <v>2196</v>
      </c>
      <c r="B194" t="s">
        <v>143</v>
      </c>
      <c r="C194" t="s">
        <v>13</v>
      </c>
      <c r="D194" t="s">
        <v>107</v>
      </c>
      <c r="E194" t="s">
        <v>163</v>
      </c>
      <c r="F194" t="s">
        <v>16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</row>
    <row r="195" spans="1:12" x14ac:dyDescent="0.25">
      <c r="A195">
        <v>2387</v>
      </c>
      <c r="B195" t="s">
        <v>116</v>
      </c>
      <c r="C195" t="s">
        <v>13</v>
      </c>
      <c r="D195" t="s">
        <v>107</v>
      </c>
      <c r="E195" t="s">
        <v>163</v>
      </c>
      <c r="F195" t="s">
        <v>16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</row>
    <row r="196" spans="1:12" x14ac:dyDescent="0.25">
      <c r="A196">
        <v>2509</v>
      </c>
      <c r="B196" t="s">
        <v>180</v>
      </c>
      <c r="C196" t="s">
        <v>13</v>
      </c>
      <c r="D196" t="s">
        <v>107</v>
      </c>
      <c r="E196" t="s">
        <v>163</v>
      </c>
      <c r="F196" t="s">
        <v>17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</row>
    <row r="197" spans="1:12" x14ac:dyDescent="0.25">
      <c r="A197">
        <v>2521</v>
      </c>
      <c r="B197" t="s">
        <v>181</v>
      </c>
      <c r="C197" t="s">
        <v>13</v>
      </c>
      <c r="D197" t="s">
        <v>107</v>
      </c>
      <c r="E197" t="s">
        <v>163</v>
      </c>
      <c r="F197" t="s">
        <v>16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</row>
    <row r="198" spans="1:12" x14ac:dyDescent="0.25">
      <c r="A198">
        <v>2523</v>
      </c>
      <c r="B198" t="s">
        <v>182</v>
      </c>
      <c r="C198" t="s">
        <v>13</v>
      </c>
      <c r="D198" t="s">
        <v>107</v>
      </c>
      <c r="E198" t="s">
        <v>163</v>
      </c>
      <c r="F198" t="s">
        <v>17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</row>
    <row r="199" spans="1:12" x14ac:dyDescent="0.25">
      <c r="A199">
        <v>2589</v>
      </c>
      <c r="B199" t="s">
        <v>152</v>
      </c>
      <c r="C199" t="s">
        <v>13</v>
      </c>
      <c r="D199" t="s">
        <v>14</v>
      </c>
      <c r="E199" t="s">
        <v>163</v>
      </c>
      <c r="F199" t="s">
        <v>16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</row>
    <row r="200" spans="1:12" x14ac:dyDescent="0.25">
      <c r="A200">
        <v>2622</v>
      </c>
      <c r="B200" t="s">
        <v>154</v>
      </c>
      <c r="C200" t="s">
        <v>13</v>
      </c>
      <c r="D200" t="s">
        <v>107</v>
      </c>
      <c r="E200" t="s">
        <v>163</v>
      </c>
      <c r="F200" t="s">
        <v>16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</row>
    <row r="201" spans="1:12" x14ac:dyDescent="0.25">
      <c r="A201">
        <v>2665</v>
      </c>
      <c r="B201" t="s">
        <v>183</v>
      </c>
      <c r="C201" t="s">
        <v>13</v>
      </c>
      <c r="D201" t="s">
        <v>107</v>
      </c>
      <c r="E201" t="s">
        <v>163</v>
      </c>
      <c r="F201" t="s">
        <v>17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</row>
    <row r="202" spans="1:12" x14ac:dyDescent="0.25">
      <c r="A202">
        <v>3047</v>
      </c>
      <c r="B202" t="s">
        <v>184</v>
      </c>
      <c r="C202" t="s">
        <v>13</v>
      </c>
      <c r="D202" t="s">
        <v>107</v>
      </c>
      <c r="E202" t="s">
        <v>163</v>
      </c>
      <c r="F202" t="s">
        <v>17</v>
      </c>
      <c r="G202">
        <v>61</v>
      </c>
      <c r="H202">
        <v>181</v>
      </c>
      <c r="I202">
        <v>352</v>
      </c>
      <c r="J202">
        <v>489</v>
      </c>
      <c r="K202">
        <v>587</v>
      </c>
      <c r="L202">
        <v>688</v>
      </c>
    </row>
    <row r="203" spans="1:12" x14ac:dyDescent="0.25">
      <c r="A203">
        <v>3048</v>
      </c>
      <c r="B203" t="s">
        <v>185</v>
      </c>
      <c r="C203" t="s">
        <v>13</v>
      </c>
      <c r="D203" t="s">
        <v>107</v>
      </c>
      <c r="E203" t="s">
        <v>163</v>
      </c>
      <c r="F203" t="s">
        <v>17</v>
      </c>
      <c r="G203">
        <v>35</v>
      </c>
      <c r="H203">
        <v>103</v>
      </c>
      <c r="I203">
        <v>193</v>
      </c>
      <c r="J203">
        <v>233</v>
      </c>
      <c r="K203">
        <v>278</v>
      </c>
      <c r="L203">
        <v>326</v>
      </c>
    </row>
    <row r="204" spans="1:12" x14ac:dyDescent="0.25">
      <c r="A204">
        <v>3049</v>
      </c>
      <c r="B204" t="s">
        <v>186</v>
      </c>
      <c r="C204" t="s">
        <v>13</v>
      </c>
      <c r="D204" t="s">
        <v>107</v>
      </c>
      <c r="E204" t="s">
        <v>163</v>
      </c>
      <c r="F204" t="s">
        <v>17</v>
      </c>
      <c r="G204">
        <v>37</v>
      </c>
      <c r="H204">
        <v>128</v>
      </c>
      <c r="I204">
        <v>263</v>
      </c>
      <c r="J204">
        <v>319</v>
      </c>
      <c r="K204">
        <v>382</v>
      </c>
      <c r="L204">
        <v>448</v>
      </c>
    </row>
    <row r="205" spans="1:12" x14ac:dyDescent="0.25">
      <c r="A205">
        <v>3147</v>
      </c>
      <c r="B205" t="s">
        <v>187</v>
      </c>
      <c r="C205" t="s">
        <v>13</v>
      </c>
      <c r="D205" t="s">
        <v>107</v>
      </c>
      <c r="E205" t="s">
        <v>163</v>
      </c>
      <c r="F205" t="s">
        <v>17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</row>
  </sheetData>
  <pageMargins left="0.7" right="0.7" top="0.75" bottom="0.75" header="0.3" footer="0.3"/>
  <pageSetup scale="1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22" sqref="I22"/>
    </sheetView>
  </sheetViews>
  <sheetFormatPr defaultRowHeight="15" x14ac:dyDescent="0.25"/>
  <cols>
    <col min="1" max="1" width="22.7109375" bestFit="1" customWidth="1"/>
  </cols>
  <sheetData>
    <row r="1" spans="1:7" x14ac:dyDescent="0.25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5">
      <c r="A2" t="s">
        <v>23</v>
      </c>
      <c r="B2">
        <f>SUMIFS(Needs!G$2:G$205,Needs!$C$2:$C$205,'By Use Type'!$A2)</f>
        <v>71</v>
      </c>
      <c r="C2">
        <f>SUMIFS(Needs!H$2:H$205,Needs!$C$2:$C$205,'By Use Type'!$A2)</f>
        <v>71</v>
      </c>
      <c r="D2">
        <f>SUMIFS(Needs!I$2:I$205,Needs!$C$2:$C$205,'By Use Type'!$A2)</f>
        <v>71</v>
      </c>
      <c r="E2">
        <f>SUMIFS(Needs!J$2:J$205,Needs!$C$2:$C$205,'By Use Type'!$A2)</f>
        <v>72</v>
      </c>
      <c r="F2">
        <f>SUMIFS(Needs!K$2:K$205,Needs!$C$2:$C$205,'By Use Type'!$A2)</f>
        <v>72</v>
      </c>
      <c r="G2">
        <f>SUMIFS(Needs!L$2:L$205,Needs!$C$2:$C$205,'By Use Type'!$A2)</f>
        <v>72</v>
      </c>
    </row>
    <row r="3" spans="1:7" x14ac:dyDescent="0.25">
      <c r="A3" t="s">
        <v>26</v>
      </c>
      <c r="B3">
        <f>SUMIFS(Needs!G$2:G$205,Needs!$C$2:$C$205,'By Use Type'!$A3)</f>
        <v>0</v>
      </c>
      <c r="C3">
        <f>SUMIFS(Needs!H$2:H$205,Needs!$C$2:$C$205,'By Use Type'!$A3)</f>
        <v>0</v>
      </c>
      <c r="D3">
        <f>SUMIFS(Needs!I$2:I$205,Needs!$C$2:$C$205,'By Use Type'!$A3)</f>
        <v>0</v>
      </c>
      <c r="E3">
        <f>SUMIFS(Needs!J$2:J$205,Needs!$C$2:$C$205,'By Use Type'!$A3)</f>
        <v>0</v>
      </c>
      <c r="F3">
        <f>SUMIFS(Needs!K$2:K$205,Needs!$C$2:$C$205,'By Use Type'!$A3)</f>
        <v>0</v>
      </c>
      <c r="G3">
        <f>SUMIFS(Needs!L$2:L$205,Needs!$C$2:$C$205,'By Use Type'!$A3)</f>
        <v>0</v>
      </c>
    </row>
    <row r="4" spans="1:7" x14ac:dyDescent="0.25">
      <c r="A4" t="s">
        <v>28</v>
      </c>
      <c r="B4">
        <f>SUMIFS(Needs!G$2:G$205,Needs!$C$2:$C$205,'By Use Type'!$A4)</f>
        <v>272</v>
      </c>
      <c r="C4">
        <f>SUMIFS(Needs!H$2:H$205,Needs!$C$2:$C$205,'By Use Type'!$A4)</f>
        <v>340</v>
      </c>
      <c r="D4">
        <f>SUMIFS(Needs!I$2:I$205,Needs!$C$2:$C$205,'By Use Type'!$A4)</f>
        <v>410</v>
      </c>
      <c r="E4">
        <f>SUMIFS(Needs!J$2:J$205,Needs!$C$2:$C$205,'By Use Type'!$A4)</f>
        <v>472</v>
      </c>
      <c r="F4">
        <f>SUMIFS(Needs!K$2:K$205,Needs!$C$2:$C$205,'By Use Type'!$A4)</f>
        <v>534</v>
      </c>
      <c r="G4">
        <f>SUMIFS(Needs!L$2:L$205,Needs!$C$2:$C$205,'By Use Type'!$A4)</f>
        <v>601</v>
      </c>
    </row>
    <row r="5" spans="1:7" x14ac:dyDescent="0.25">
      <c r="A5" t="s">
        <v>30</v>
      </c>
      <c r="B5">
        <f>SUMIFS(Needs!G$2:G$205,Needs!$C$2:$C$205,'By Use Type'!$A5)</f>
        <v>12188</v>
      </c>
      <c r="C5">
        <f>SUMIFS(Needs!H$2:H$205,Needs!$C$2:$C$205,'By Use Type'!$A5)</f>
        <v>21739</v>
      </c>
      <c r="D5">
        <f>SUMIFS(Needs!I$2:I$205,Needs!$C$2:$C$205,'By Use Type'!$A5)</f>
        <v>24463</v>
      </c>
      <c r="E5">
        <f>SUMIFS(Needs!J$2:J$205,Needs!$C$2:$C$205,'By Use Type'!$A5)</f>
        <v>27163</v>
      </c>
      <c r="F5">
        <f>SUMIFS(Needs!K$2:K$205,Needs!$C$2:$C$205,'By Use Type'!$A5)</f>
        <v>30424</v>
      </c>
      <c r="G5">
        <f>SUMIFS(Needs!L$2:L$205,Needs!$C$2:$C$205,'By Use Type'!$A5)</f>
        <v>34566</v>
      </c>
    </row>
    <row r="6" spans="1:7" x14ac:dyDescent="0.25">
      <c r="A6" t="s">
        <v>13</v>
      </c>
      <c r="B6">
        <f>SUMIFS(Needs!G$2:G$205,Needs!$C$2:$C$205,'By Use Type'!$A6)</f>
        <v>22449</v>
      </c>
      <c r="C6">
        <f>SUMIFS(Needs!H$2:H$205,Needs!$C$2:$C$205,'By Use Type'!$A6)</f>
        <v>63227</v>
      </c>
      <c r="D6">
        <f>SUMIFS(Needs!I$2:I$205,Needs!$C$2:$C$205,'By Use Type'!$A6)</f>
        <v>112284</v>
      </c>
      <c r="E6">
        <f>SUMIFS(Needs!J$2:J$205,Needs!$C$2:$C$205,'By Use Type'!$A6)</f>
        <v>167784</v>
      </c>
      <c r="F6">
        <f>SUMIFS(Needs!K$2:K$205,Needs!$C$2:$C$205,'By Use Type'!$A6)</f>
        <v>263490</v>
      </c>
      <c r="G6">
        <f>SUMIFS(Needs!L$2:L$205,Needs!$C$2:$C$205,'By Use Type'!$A6)</f>
        <v>371873</v>
      </c>
    </row>
    <row r="7" spans="1:7" x14ac:dyDescent="0.25">
      <c r="A7" t="s">
        <v>34</v>
      </c>
      <c r="B7">
        <f>SUMIFS(Needs!G$2:G$205,Needs!$C$2:$C$205,'By Use Type'!$A7)</f>
        <v>0</v>
      </c>
      <c r="C7">
        <f>SUMIFS(Needs!H$2:H$205,Needs!$C$2:$C$205,'By Use Type'!$A7)</f>
        <v>1374</v>
      </c>
      <c r="D7">
        <f>SUMIFS(Needs!I$2:I$205,Needs!$C$2:$C$205,'By Use Type'!$A7)</f>
        <v>1374</v>
      </c>
      <c r="E7">
        <f>SUMIFS(Needs!J$2:J$205,Needs!$C$2:$C$205,'By Use Type'!$A7)</f>
        <v>6543</v>
      </c>
      <c r="F7">
        <f>SUMIFS(Needs!K$2:K$205,Needs!$C$2:$C$205,'By Use Type'!$A7)</f>
        <v>16657</v>
      </c>
      <c r="G7">
        <f>SUMIFS(Needs!L$2:L$205,Needs!$C$2:$C$205,'By Use Type'!$A7)</f>
        <v>28944</v>
      </c>
    </row>
    <row r="8" spans="1:7" x14ac:dyDescent="0.25">
      <c r="A8" t="s">
        <v>188</v>
      </c>
      <c r="B8">
        <f>SUM(B2:B7)</f>
        <v>34980</v>
      </c>
      <c r="C8">
        <f t="shared" ref="C8:G8" si="0">SUM(C2:C7)</f>
        <v>86751</v>
      </c>
      <c r="D8">
        <f t="shared" si="0"/>
        <v>138602</v>
      </c>
      <c r="E8">
        <f t="shared" si="0"/>
        <v>202034</v>
      </c>
      <c r="F8">
        <f t="shared" si="0"/>
        <v>311177</v>
      </c>
      <c r="G8">
        <f t="shared" si="0"/>
        <v>436056</v>
      </c>
    </row>
    <row r="10" spans="1:7" x14ac:dyDescent="0.25">
      <c r="A10" t="s">
        <v>2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</row>
    <row r="11" spans="1:7" x14ac:dyDescent="0.25">
      <c r="A11" t="s">
        <v>23</v>
      </c>
      <c r="B11" s="1">
        <f>B2/B$8</f>
        <v>2.0297312750142938E-3</v>
      </c>
      <c r="C11" s="1">
        <f t="shared" ref="C11:G11" si="1">C2/C$8</f>
        <v>8.1843436963262674E-4</v>
      </c>
      <c r="D11" s="1">
        <f t="shared" si="1"/>
        <v>5.1225812037344334E-4</v>
      </c>
      <c r="E11" s="1">
        <f t="shared" si="1"/>
        <v>3.5637565954245323E-4</v>
      </c>
      <c r="F11" s="1">
        <f t="shared" si="1"/>
        <v>2.3137956854137677E-4</v>
      </c>
      <c r="G11" s="1">
        <f t="shared" si="1"/>
        <v>1.6511640706698221E-4</v>
      </c>
    </row>
    <row r="12" spans="1:7" x14ac:dyDescent="0.25">
      <c r="A12" t="s">
        <v>26</v>
      </c>
      <c r="B12" s="1">
        <f t="shared" ref="B12:G12" si="2">B3/B$8</f>
        <v>0</v>
      </c>
      <c r="C12" s="1">
        <f t="shared" si="2"/>
        <v>0</v>
      </c>
      <c r="D12" s="1">
        <f t="shared" si="2"/>
        <v>0</v>
      </c>
      <c r="E12" s="1">
        <f t="shared" si="2"/>
        <v>0</v>
      </c>
      <c r="F12" s="1">
        <f t="shared" si="2"/>
        <v>0</v>
      </c>
      <c r="G12" s="1">
        <f t="shared" si="2"/>
        <v>0</v>
      </c>
    </row>
    <row r="13" spans="1:7" x14ac:dyDescent="0.25">
      <c r="A13" t="s">
        <v>28</v>
      </c>
      <c r="B13" s="1">
        <f t="shared" ref="B13:G13" si="3">B4/B$8</f>
        <v>7.7758719268153234E-3</v>
      </c>
      <c r="C13" s="1">
        <f t="shared" si="3"/>
        <v>3.9192631785224374E-3</v>
      </c>
      <c r="D13" s="1">
        <f t="shared" si="3"/>
        <v>2.9581102725790391E-3</v>
      </c>
      <c r="E13" s="1">
        <f t="shared" si="3"/>
        <v>2.3362404347783048E-3</v>
      </c>
      <c r="F13" s="1">
        <f t="shared" si="3"/>
        <v>1.7160651333485444E-3</v>
      </c>
      <c r="G13" s="1">
        <f t="shared" si="3"/>
        <v>1.3782633423230044E-3</v>
      </c>
    </row>
    <row r="14" spans="1:7" x14ac:dyDescent="0.25">
      <c r="A14" t="s">
        <v>30</v>
      </c>
      <c r="B14" s="1">
        <f t="shared" ref="B14:G14" si="4">B5/B$8</f>
        <v>0.34842767295597482</v>
      </c>
      <c r="C14" s="1">
        <f t="shared" si="4"/>
        <v>0.25059077128793905</v>
      </c>
      <c r="D14" s="1">
        <f t="shared" si="4"/>
        <v>0.17649817462951473</v>
      </c>
      <c r="E14" s="1">
        <f t="shared" si="4"/>
        <v>0.13444766722432858</v>
      </c>
      <c r="F14" s="1">
        <f t="shared" si="4"/>
        <v>9.7770722129206206E-2</v>
      </c>
      <c r="G14" s="1">
        <f t="shared" si="4"/>
        <v>7.9269635092740376E-2</v>
      </c>
    </row>
    <row r="15" spans="1:7" x14ac:dyDescent="0.25">
      <c r="A15" t="s">
        <v>13</v>
      </c>
      <c r="B15" s="1">
        <f t="shared" ref="B15:G15" si="5">B6/B$8</f>
        <v>0.64176672384219557</v>
      </c>
      <c r="C15" s="1">
        <f t="shared" si="5"/>
        <v>0.72883309702481813</v>
      </c>
      <c r="D15" s="1">
        <f t="shared" si="5"/>
        <v>0.81011818011284109</v>
      </c>
      <c r="E15" s="1">
        <f t="shared" si="5"/>
        <v>0.83047407862043021</v>
      </c>
      <c r="F15" s="1">
        <f t="shared" si="5"/>
        <v>0.84675281270788005</v>
      </c>
      <c r="G15" s="1">
        <f t="shared" si="5"/>
        <v>0.85281018951694276</v>
      </c>
    </row>
    <row r="16" spans="1:7" x14ac:dyDescent="0.25">
      <c r="A16" t="s">
        <v>34</v>
      </c>
      <c r="B16" s="1">
        <f t="shared" ref="B16:G16" si="6">B7/B$8</f>
        <v>0</v>
      </c>
      <c r="C16" s="1">
        <f t="shared" si="6"/>
        <v>1.5838434139087733E-2</v>
      </c>
      <c r="D16" s="1">
        <f t="shared" si="6"/>
        <v>9.9132768646917075E-3</v>
      </c>
      <c r="E16" s="1">
        <f t="shared" si="6"/>
        <v>3.2385638060920437E-2</v>
      </c>
      <c r="F16" s="1">
        <f t="shared" si="6"/>
        <v>5.3529020461023792E-2</v>
      </c>
      <c r="G16" s="1">
        <f t="shared" si="6"/>
        <v>6.6376795640926856E-2</v>
      </c>
    </row>
    <row r="17" spans="1:7" x14ac:dyDescent="0.25">
      <c r="A17" t="s">
        <v>188</v>
      </c>
      <c r="B17" s="1">
        <f t="shared" ref="B17:G17" si="7">B8/B$8</f>
        <v>1</v>
      </c>
      <c r="C17" s="1">
        <f t="shared" si="7"/>
        <v>1</v>
      </c>
      <c r="D17" s="1">
        <f t="shared" si="7"/>
        <v>1</v>
      </c>
      <c r="E17" s="1">
        <f t="shared" si="7"/>
        <v>1</v>
      </c>
      <c r="F17" s="1">
        <f t="shared" si="7"/>
        <v>1</v>
      </c>
      <c r="G17" s="1">
        <f t="shared" si="7"/>
        <v>1</v>
      </c>
    </row>
  </sheetData>
  <sortState ref="A2:A205">
    <sortCondition ref="A2:A205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12" sqref="B12:G12"/>
    </sheetView>
  </sheetViews>
  <sheetFormatPr defaultRowHeight="15" x14ac:dyDescent="0.25"/>
  <cols>
    <col min="1" max="1" width="12.5703125" bestFit="1" customWidth="1"/>
  </cols>
  <sheetData>
    <row r="1" spans="1:7" x14ac:dyDescent="0.25">
      <c r="A1" t="s">
        <v>4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5">
      <c r="A2" t="s">
        <v>15</v>
      </c>
      <c r="B2" s="3">
        <f>SUMIFS(Needs!G$2:G$205,Needs!$E$2:$E$205,'By County'!$A2)</f>
        <v>4184</v>
      </c>
      <c r="C2" s="3">
        <f>SUMIFS(Needs!H$2:H$205,Needs!$E$2:$E$205,'By County'!$A2)</f>
        <v>11327</v>
      </c>
      <c r="D2" s="3">
        <f>SUMIFS(Needs!I$2:I$205,Needs!$E$2:$E$205,'By County'!$A2)</f>
        <v>15883</v>
      </c>
      <c r="E2" s="3">
        <f>SUMIFS(Needs!J$2:J$205,Needs!$E$2:$E$205,'By County'!$A2)</f>
        <v>22596</v>
      </c>
      <c r="F2" s="3">
        <f>SUMIFS(Needs!K$2:K$205,Needs!$E$2:$E$205,'By County'!$A2)</f>
        <v>32730</v>
      </c>
      <c r="G2" s="3">
        <f>SUMIFS(Needs!L$2:L$205,Needs!$E$2:$E$205,'By County'!$A2)</f>
        <v>47187</v>
      </c>
    </row>
    <row r="3" spans="1:7" x14ac:dyDescent="0.25">
      <c r="A3" t="s">
        <v>35</v>
      </c>
      <c r="B3" s="3">
        <f>SUMIFS(Needs!G$2:G$205,Needs!$E$2:$E$205,'By County'!$A3)</f>
        <v>48</v>
      </c>
      <c r="C3" s="3">
        <f>SUMIFS(Needs!H$2:H$205,Needs!$E$2:$E$205,'By County'!$A3)</f>
        <v>105</v>
      </c>
      <c r="D3" s="3">
        <f>SUMIFS(Needs!I$2:I$205,Needs!$E$2:$E$205,'By County'!$A3)</f>
        <v>138</v>
      </c>
      <c r="E3" s="3">
        <f>SUMIFS(Needs!J$2:J$205,Needs!$E$2:$E$205,'By County'!$A3)</f>
        <v>179</v>
      </c>
      <c r="F3" s="3">
        <f>SUMIFS(Needs!K$2:K$205,Needs!$E$2:$E$205,'By County'!$A3)</f>
        <v>209</v>
      </c>
      <c r="G3" s="3">
        <f>SUMIFS(Needs!L$2:L$205,Needs!$E$2:$E$205,'By County'!$A3)</f>
        <v>230</v>
      </c>
    </row>
    <row r="4" spans="1:7" x14ac:dyDescent="0.25">
      <c r="A4" t="s">
        <v>44</v>
      </c>
      <c r="B4" s="3">
        <f>SUMIFS(Needs!G$2:G$205,Needs!$E$2:$E$205,'By County'!$A4)</f>
        <v>1258</v>
      </c>
      <c r="C4" s="3">
        <f>SUMIFS(Needs!H$2:H$205,Needs!$E$2:$E$205,'By County'!$A4)</f>
        <v>2401</v>
      </c>
      <c r="D4" s="3">
        <f>SUMIFS(Needs!I$2:I$205,Needs!$E$2:$E$205,'By County'!$A4)</f>
        <v>4718</v>
      </c>
      <c r="E4" s="3">
        <f>SUMIFS(Needs!J$2:J$205,Needs!$E$2:$E$205,'By County'!$A4)</f>
        <v>6850</v>
      </c>
      <c r="F4" s="3">
        <f>SUMIFS(Needs!K$2:K$205,Needs!$E$2:$E$205,'By County'!$A4)</f>
        <v>8769</v>
      </c>
      <c r="G4" s="3">
        <f>SUMIFS(Needs!L$2:L$205,Needs!$E$2:$E$205,'By County'!$A4)</f>
        <v>10457</v>
      </c>
    </row>
    <row r="5" spans="1:7" x14ac:dyDescent="0.25">
      <c r="A5" t="s">
        <v>59</v>
      </c>
      <c r="B5" s="3">
        <f>SUMIFS(Needs!G$2:G$205,Needs!$E$2:$E$205,'By County'!$A5)</f>
        <v>201</v>
      </c>
      <c r="C5" s="3">
        <f>SUMIFS(Needs!H$2:H$205,Needs!$E$2:$E$205,'By County'!$A5)</f>
        <v>701</v>
      </c>
      <c r="D5" s="3">
        <f>SUMIFS(Needs!I$2:I$205,Needs!$E$2:$E$205,'By County'!$A5)</f>
        <v>1368</v>
      </c>
      <c r="E5" s="3">
        <f>SUMIFS(Needs!J$2:J$205,Needs!$E$2:$E$205,'By County'!$A5)</f>
        <v>2223</v>
      </c>
      <c r="F5" s="3">
        <f>SUMIFS(Needs!K$2:K$205,Needs!$E$2:$E$205,'By County'!$A5)</f>
        <v>3154</v>
      </c>
      <c r="G5" s="3">
        <f>SUMIFS(Needs!L$2:L$205,Needs!$E$2:$E$205,'By County'!$A5)</f>
        <v>4080</v>
      </c>
    </row>
    <row r="6" spans="1:7" x14ac:dyDescent="0.25">
      <c r="A6" t="s">
        <v>76</v>
      </c>
      <c r="B6" s="3">
        <f>SUMIFS(Needs!G$2:G$205,Needs!$E$2:$E$205,'By County'!$A6)</f>
        <v>2464</v>
      </c>
      <c r="C6" s="3">
        <f>SUMIFS(Needs!H$2:H$205,Needs!$E$2:$E$205,'By County'!$A6)</f>
        <v>2205</v>
      </c>
      <c r="D6" s="3">
        <f>SUMIFS(Needs!I$2:I$205,Needs!$E$2:$E$205,'By County'!$A6)</f>
        <v>1802</v>
      </c>
      <c r="E6" s="3">
        <f>SUMIFS(Needs!J$2:J$205,Needs!$E$2:$E$205,'By County'!$A6)</f>
        <v>1417</v>
      </c>
      <c r="F6" s="3">
        <f>SUMIFS(Needs!K$2:K$205,Needs!$E$2:$E$205,'By County'!$A6)</f>
        <v>3824</v>
      </c>
      <c r="G6" s="3">
        <f>SUMIFS(Needs!L$2:L$205,Needs!$E$2:$E$205,'By County'!$A6)</f>
        <v>8750</v>
      </c>
    </row>
    <row r="7" spans="1:7" x14ac:dyDescent="0.25">
      <c r="A7" t="s">
        <v>88</v>
      </c>
      <c r="B7" s="3">
        <f>SUMIFS(Needs!G$2:G$205,Needs!$E$2:$E$205,'By County'!$A7)</f>
        <v>580</v>
      </c>
      <c r="C7" s="3">
        <f>SUMIFS(Needs!H$2:H$205,Needs!$E$2:$E$205,'By County'!$A7)</f>
        <v>4148</v>
      </c>
      <c r="D7" s="3">
        <f>SUMIFS(Needs!I$2:I$205,Needs!$E$2:$E$205,'By County'!$A7)</f>
        <v>12635</v>
      </c>
      <c r="E7" s="3">
        <f>SUMIFS(Needs!J$2:J$205,Needs!$E$2:$E$205,'By County'!$A7)</f>
        <v>22756</v>
      </c>
      <c r="F7" s="3">
        <f>SUMIFS(Needs!K$2:K$205,Needs!$E$2:$E$205,'By County'!$A7)</f>
        <v>38594</v>
      </c>
      <c r="G7" s="3">
        <f>SUMIFS(Needs!L$2:L$205,Needs!$E$2:$E$205,'By County'!$A7)</f>
        <v>57222</v>
      </c>
    </row>
    <row r="8" spans="1:7" x14ac:dyDescent="0.25">
      <c r="A8" t="s">
        <v>108</v>
      </c>
      <c r="B8" s="3">
        <f>SUMIFS(Needs!G$2:G$205,Needs!$E$2:$E$205,'By County'!$A8)</f>
        <v>3180</v>
      </c>
      <c r="C8" s="3">
        <f>SUMIFS(Needs!H$2:H$205,Needs!$E$2:$E$205,'By County'!$A8)</f>
        <v>7289</v>
      </c>
      <c r="D8" s="3">
        <f>SUMIFS(Needs!I$2:I$205,Needs!$E$2:$E$205,'By County'!$A8)</f>
        <v>7767</v>
      </c>
      <c r="E8" s="3">
        <f>SUMIFS(Needs!J$2:J$205,Needs!$E$2:$E$205,'By County'!$A8)</f>
        <v>8304</v>
      </c>
      <c r="F8" s="3">
        <f>SUMIFS(Needs!K$2:K$205,Needs!$E$2:$E$205,'By County'!$A8)</f>
        <v>8904</v>
      </c>
      <c r="G8" s="3">
        <f>SUMIFS(Needs!L$2:L$205,Needs!$E$2:$E$205,'By County'!$A8)</f>
        <v>9631</v>
      </c>
    </row>
    <row r="9" spans="1:7" x14ac:dyDescent="0.25">
      <c r="A9" t="s">
        <v>118</v>
      </c>
      <c r="B9" s="3">
        <f>SUMIFS(Needs!G$2:G$205,Needs!$E$2:$E$205,'By County'!$A9)</f>
        <v>445</v>
      </c>
      <c r="C9" s="3">
        <f>SUMIFS(Needs!H$2:H$205,Needs!$E$2:$E$205,'By County'!$A9)</f>
        <v>525</v>
      </c>
      <c r="D9" s="3">
        <f>SUMIFS(Needs!I$2:I$205,Needs!$E$2:$E$205,'By County'!$A9)</f>
        <v>502</v>
      </c>
      <c r="E9" s="3">
        <f>SUMIFS(Needs!J$2:J$205,Needs!$E$2:$E$205,'By County'!$A9)</f>
        <v>443</v>
      </c>
      <c r="F9" s="3">
        <f>SUMIFS(Needs!K$2:K$205,Needs!$E$2:$E$205,'By County'!$A9)</f>
        <v>534</v>
      </c>
      <c r="G9" s="3">
        <f>SUMIFS(Needs!L$2:L$205,Needs!$E$2:$E$205,'By County'!$A9)</f>
        <v>629</v>
      </c>
    </row>
    <row r="10" spans="1:7" x14ac:dyDescent="0.25">
      <c r="A10" t="s">
        <v>125</v>
      </c>
      <c r="B10" s="3">
        <f>SUMIFS(Needs!G$2:G$205,Needs!$E$2:$E$205,'By County'!$A10)</f>
        <v>3199</v>
      </c>
      <c r="C10" s="3">
        <f>SUMIFS(Needs!H$2:H$205,Needs!$E$2:$E$205,'By County'!$A10)</f>
        <v>19203</v>
      </c>
      <c r="D10" s="3">
        <f>SUMIFS(Needs!I$2:I$205,Needs!$E$2:$E$205,'By County'!$A10)</f>
        <v>27658</v>
      </c>
      <c r="E10" s="3">
        <f>SUMIFS(Needs!J$2:J$205,Needs!$E$2:$E$205,'By County'!$A10)</f>
        <v>41766</v>
      </c>
      <c r="F10" s="3">
        <f>SUMIFS(Needs!K$2:K$205,Needs!$E$2:$E$205,'By County'!$A10)</f>
        <v>85617</v>
      </c>
      <c r="G10" s="3">
        <f>SUMIFS(Needs!L$2:L$205,Needs!$E$2:$E$205,'By County'!$A10)</f>
        <v>134438</v>
      </c>
    </row>
    <row r="11" spans="1:7" x14ac:dyDescent="0.25">
      <c r="A11" t="s">
        <v>163</v>
      </c>
      <c r="B11" s="3">
        <f>SUMIFS(Needs!G$2:G$205,Needs!$E$2:$E$205,'By County'!$A11)</f>
        <v>19421</v>
      </c>
      <c r="C11" s="3">
        <f>SUMIFS(Needs!H$2:H$205,Needs!$E$2:$E$205,'By County'!$A11)</f>
        <v>38847</v>
      </c>
      <c r="D11" s="3">
        <f>SUMIFS(Needs!I$2:I$205,Needs!$E$2:$E$205,'By County'!$A11)</f>
        <v>66131</v>
      </c>
      <c r="E11" s="3">
        <f>SUMIFS(Needs!J$2:J$205,Needs!$E$2:$E$205,'By County'!$A11)</f>
        <v>95500</v>
      </c>
      <c r="F11" s="3">
        <f>SUMIFS(Needs!K$2:K$205,Needs!$E$2:$E$205,'By County'!$A11)</f>
        <v>128842</v>
      </c>
      <c r="G11" s="3">
        <f>SUMIFS(Needs!L$2:L$205,Needs!$E$2:$E$205,'By County'!$A11)</f>
        <v>163432</v>
      </c>
    </row>
    <row r="12" spans="1:7" x14ac:dyDescent="0.25">
      <c r="A12" t="s">
        <v>188</v>
      </c>
      <c r="B12" s="3">
        <f>SUM(B2:B11)</f>
        <v>34980</v>
      </c>
      <c r="C12" s="3">
        <f t="shared" ref="C12:G12" si="0">SUM(C2:C11)</f>
        <v>86751</v>
      </c>
      <c r="D12" s="3">
        <f t="shared" si="0"/>
        <v>138602</v>
      </c>
      <c r="E12" s="3">
        <f t="shared" si="0"/>
        <v>202034</v>
      </c>
      <c r="F12" s="3">
        <f t="shared" si="0"/>
        <v>311177</v>
      </c>
      <c r="G12" s="3">
        <f t="shared" si="0"/>
        <v>436056</v>
      </c>
    </row>
    <row r="15" spans="1:7" x14ac:dyDescent="0.25">
      <c r="A15" t="s">
        <v>4</v>
      </c>
      <c r="B15" t="s">
        <v>6</v>
      </c>
      <c r="C15" t="s">
        <v>7</v>
      </c>
      <c r="D15" t="s">
        <v>8</v>
      </c>
      <c r="E15" t="s">
        <v>9</v>
      </c>
      <c r="F15" t="s">
        <v>10</v>
      </c>
      <c r="G15" t="s">
        <v>11</v>
      </c>
    </row>
    <row r="16" spans="1:7" x14ac:dyDescent="0.25">
      <c r="A16" t="s">
        <v>15</v>
      </c>
      <c r="B16" s="1">
        <f>B2/B$12</f>
        <v>0.11961120640365923</v>
      </c>
      <c r="C16" s="1">
        <f t="shared" ref="C16:G16" si="1">C2/C$12</f>
        <v>0.13056910006801076</v>
      </c>
      <c r="D16" s="1">
        <f t="shared" si="1"/>
        <v>0.11459430599847044</v>
      </c>
      <c r="E16" s="1">
        <f t="shared" si="1"/>
        <v>0.11184256115307324</v>
      </c>
      <c r="F16" s="1">
        <f t="shared" si="1"/>
        <v>0.10518129553276752</v>
      </c>
      <c r="G16" s="1">
        <f t="shared" si="1"/>
        <v>0.10821316528152347</v>
      </c>
    </row>
    <row r="17" spans="1:7" x14ac:dyDescent="0.25">
      <c r="A17" t="s">
        <v>35</v>
      </c>
      <c r="B17" s="1">
        <f t="shared" ref="B17:G17" si="2">B3/B$12</f>
        <v>1.3722126929674098E-3</v>
      </c>
      <c r="C17" s="1">
        <f t="shared" si="2"/>
        <v>1.2103606874848704E-3</v>
      </c>
      <c r="D17" s="1">
        <f t="shared" si="2"/>
        <v>9.9565662833148161E-4</v>
      </c>
      <c r="E17" s="1">
        <f t="shared" si="2"/>
        <v>8.8598948691804354E-4</v>
      </c>
      <c r="F17" s="1">
        <f t="shared" si="2"/>
        <v>6.7164346979371866E-4</v>
      </c>
      <c r="G17" s="1">
        <f t="shared" si="2"/>
        <v>5.2745518924174882E-4</v>
      </c>
    </row>
    <row r="18" spans="1:7" x14ac:dyDescent="0.25">
      <c r="A18" t="s">
        <v>44</v>
      </c>
      <c r="B18" s="1">
        <f t="shared" ref="B18:G18" si="3">B4/B$12</f>
        <v>3.5963407661520869E-2</v>
      </c>
      <c r="C18" s="1">
        <f t="shared" si="3"/>
        <v>2.7676914387154038E-2</v>
      </c>
      <c r="D18" s="1">
        <f t="shared" si="3"/>
        <v>3.4039912843970503E-2</v>
      </c>
      <c r="E18" s="1">
        <f t="shared" si="3"/>
        <v>3.3905184275913956E-2</v>
      </c>
      <c r="F18" s="1">
        <f t="shared" si="3"/>
        <v>2.8180103285268512E-2</v>
      </c>
      <c r="G18" s="1">
        <f t="shared" si="3"/>
        <v>2.3980864843047681E-2</v>
      </c>
    </row>
    <row r="19" spans="1:7" x14ac:dyDescent="0.25">
      <c r="A19" t="s">
        <v>59</v>
      </c>
      <c r="B19" s="1">
        <f t="shared" ref="B19:G19" si="4">B5/B$12</f>
        <v>5.7461406518010292E-3</v>
      </c>
      <c r="C19" s="1">
        <f t="shared" si="4"/>
        <v>8.0805984945418498E-3</v>
      </c>
      <c r="D19" s="1">
        <f t="shared" si="4"/>
        <v>9.8699874460685989E-3</v>
      </c>
      <c r="E19" s="1">
        <f t="shared" si="4"/>
        <v>1.1003098488373244E-2</v>
      </c>
      <c r="F19" s="1">
        <f t="shared" si="4"/>
        <v>1.0135710544159755E-2</v>
      </c>
      <c r="G19" s="1">
        <f t="shared" si="4"/>
        <v>9.3565964004623265E-3</v>
      </c>
    </row>
    <row r="20" spans="1:7" x14ac:dyDescent="0.25">
      <c r="A20" t="s">
        <v>76</v>
      </c>
      <c r="B20" s="1">
        <f t="shared" ref="B20:G20" si="5">B6/B$12</f>
        <v>7.0440251572327042E-2</v>
      </c>
      <c r="C20" s="1">
        <f t="shared" si="5"/>
        <v>2.5417574437182282E-2</v>
      </c>
      <c r="D20" s="1">
        <f t="shared" si="5"/>
        <v>1.3001255393140071E-2</v>
      </c>
      <c r="E20" s="1">
        <f t="shared" si="5"/>
        <v>7.0136709662730039E-3</v>
      </c>
      <c r="F20" s="1">
        <f t="shared" si="5"/>
        <v>1.2288825973642011E-2</v>
      </c>
      <c r="G20" s="1">
        <f t="shared" si="5"/>
        <v>2.006623002550131E-2</v>
      </c>
    </row>
    <row r="21" spans="1:7" x14ac:dyDescent="0.25">
      <c r="A21" t="s">
        <v>88</v>
      </c>
      <c r="B21" s="1">
        <f t="shared" ref="B21:G21" si="6">B7/B$12</f>
        <v>1.6580903373356205E-2</v>
      </c>
      <c r="C21" s="1">
        <f t="shared" si="6"/>
        <v>4.7815010777973739E-2</v>
      </c>
      <c r="D21" s="1">
        <f t="shared" si="6"/>
        <v>9.1160300717161372E-2</v>
      </c>
      <c r="E21" s="1">
        <f t="shared" si="6"/>
        <v>0.11263450706316759</v>
      </c>
      <c r="F21" s="1">
        <f t="shared" si="6"/>
        <v>0.12402587594841522</v>
      </c>
      <c r="G21" s="1">
        <f t="shared" si="6"/>
        <v>0.13122626451648411</v>
      </c>
    </row>
    <row r="22" spans="1:7" x14ac:dyDescent="0.25">
      <c r="A22" t="s">
        <v>108</v>
      </c>
      <c r="B22" s="1">
        <f t="shared" ref="B22:G22" si="7">B8/B$12</f>
        <v>9.0909090909090912E-2</v>
      </c>
      <c r="C22" s="1">
        <f t="shared" si="7"/>
        <v>8.4022086200735438E-2</v>
      </c>
      <c r="D22" s="1">
        <f t="shared" si="7"/>
        <v>5.6038152407613166E-2</v>
      </c>
      <c r="E22" s="1">
        <f t="shared" si="7"/>
        <v>4.1101992733896274E-2</v>
      </c>
      <c r="F22" s="1">
        <f t="shared" si="7"/>
        <v>2.8613939976283594E-2</v>
      </c>
      <c r="G22" s="1">
        <f t="shared" si="7"/>
        <v>2.2086612728640358E-2</v>
      </c>
    </row>
    <row r="23" spans="1:7" x14ac:dyDescent="0.25">
      <c r="A23" t="s">
        <v>118</v>
      </c>
      <c r="B23" s="1">
        <f t="shared" ref="B23:G23" si="8">B9/B$12</f>
        <v>1.2721555174385363E-2</v>
      </c>
      <c r="C23" s="1">
        <f t="shared" si="8"/>
        <v>6.0518034374243525E-3</v>
      </c>
      <c r="D23" s="1">
        <f t="shared" si="8"/>
        <v>3.6218813581333602E-3</v>
      </c>
      <c r="E23" s="1">
        <f t="shared" si="8"/>
        <v>2.1927002385737056E-3</v>
      </c>
      <c r="F23" s="1">
        <f t="shared" si="8"/>
        <v>1.7160651333485444E-3</v>
      </c>
      <c r="G23" s="1">
        <f t="shared" si="8"/>
        <v>1.4424752784046085E-3</v>
      </c>
    </row>
    <row r="24" spans="1:7" x14ac:dyDescent="0.25">
      <c r="A24" t="s">
        <v>125</v>
      </c>
      <c r="B24" s="1">
        <f t="shared" ref="B24:G24" si="9">B10/B$12</f>
        <v>9.1452258433390513E-2</v>
      </c>
      <c r="C24" s="1">
        <f t="shared" si="9"/>
        <v>0.22135767887401875</v>
      </c>
      <c r="D24" s="1">
        <f t="shared" si="9"/>
        <v>0.19954979004631967</v>
      </c>
      <c r="E24" s="1">
        <f t="shared" si="9"/>
        <v>0.20672758050625142</v>
      </c>
      <c r="F24" s="1">
        <f t="shared" si="9"/>
        <v>0.27513922944176467</v>
      </c>
      <c r="G24" s="1">
        <f t="shared" si="9"/>
        <v>0.30830443796209661</v>
      </c>
    </row>
    <row r="25" spans="1:7" x14ac:dyDescent="0.25">
      <c r="A25" t="s">
        <v>163</v>
      </c>
      <c r="B25" s="1">
        <f t="shared" ref="B25:G25" si="10">B11/B$12</f>
        <v>0.55520297312750144</v>
      </c>
      <c r="C25" s="1">
        <f t="shared" si="10"/>
        <v>0.44779887263547397</v>
      </c>
      <c r="D25" s="1">
        <f t="shared" si="10"/>
        <v>0.47712875716079134</v>
      </c>
      <c r="E25" s="1">
        <f t="shared" si="10"/>
        <v>0.4726927150875595</v>
      </c>
      <c r="F25" s="1">
        <f t="shared" si="10"/>
        <v>0.41404731069455647</v>
      </c>
      <c r="G25" s="1">
        <f t="shared" si="10"/>
        <v>0.37479589777459776</v>
      </c>
    </row>
    <row r="26" spans="1:7" x14ac:dyDescent="0.25">
      <c r="A26" t="s">
        <v>188</v>
      </c>
      <c r="B26" s="1">
        <f t="shared" ref="B26:G26" si="11">B12/B$12</f>
        <v>1</v>
      </c>
      <c r="C26" s="1">
        <f t="shared" si="11"/>
        <v>1</v>
      </c>
      <c r="D26" s="1">
        <f t="shared" si="11"/>
        <v>1</v>
      </c>
      <c r="E26" s="1">
        <f t="shared" si="11"/>
        <v>1</v>
      </c>
      <c r="F26" s="1">
        <f t="shared" si="11"/>
        <v>1</v>
      </c>
      <c r="G26" s="1">
        <f t="shared" si="11"/>
        <v>1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N1" sqref="A1:N161"/>
    </sheetView>
  </sheetViews>
  <sheetFormatPr defaultRowHeight="15" x14ac:dyDescent="0.25"/>
  <cols>
    <col min="1" max="1" width="42.28515625" bestFit="1" customWidth="1"/>
  </cols>
  <sheetData>
    <row r="1" spans="1:14" x14ac:dyDescent="0.25">
      <c r="A1" t="s">
        <v>1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I1" s="2">
        <v>20.2</v>
      </c>
      <c r="J1" s="2">
        <v>20.3</v>
      </c>
      <c r="K1" s="2">
        <v>20.399999999999999</v>
      </c>
      <c r="L1" s="2">
        <v>20.5</v>
      </c>
      <c r="M1" s="2">
        <v>20.6</v>
      </c>
      <c r="N1" s="2">
        <v>20.7</v>
      </c>
    </row>
    <row r="2" spans="1:14" x14ac:dyDescent="0.25">
      <c r="A2" t="s">
        <v>12</v>
      </c>
      <c r="B2">
        <f>SUMIFS(Needs!G$2:G$205,Needs!$B$2:$B$205,'By Entity'!$A2)</f>
        <v>2534</v>
      </c>
      <c r="C2">
        <f>SUMIFS(Needs!H$2:H$205,Needs!$B$2:$B$205,'By Entity'!$A2)</f>
        <v>4656</v>
      </c>
      <c r="D2">
        <f>SUMIFS(Needs!I$2:I$205,Needs!$B$2:$B$205,'By Entity'!$A2)</f>
        <v>7145</v>
      </c>
      <c r="E2">
        <f>SUMIFS(Needs!J$2:J$205,Needs!$B$2:$B$205,'By Entity'!$A2)</f>
        <v>11210</v>
      </c>
      <c r="F2">
        <f>SUMIFS(Needs!K$2:K$205,Needs!$B$2:$B$205,'By Entity'!$A2)</f>
        <v>17667</v>
      </c>
      <c r="G2">
        <f>SUMIFS(Needs!L$2:L$205,Needs!$B$2:$B$205,'By Entity'!$A2)</f>
        <v>26269</v>
      </c>
      <c r="I2" s="1">
        <f>B2/B$161</f>
        <v>7.2441395082904522E-2</v>
      </c>
      <c r="J2" s="1">
        <f t="shared" ref="J2:N2" si="0">C2/C$161</f>
        <v>5.3670851056471972E-2</v>
      </c>
      <c r="K2" s="1">
        <f t="shared" si="0"/>
        <v>5.1550482677017645E-2</v>
      </c>
      <c r="L2" s="1">
        <f t="shared" si="0"/>
        <v>5.5485710325984733E-2</v>
      </c>
      <c r="M2" s="1">
        <f t="shared" si="0"/>
        <v>5.6774761630840324E-2</v>
      </c>
      <c r="N2" s="1">
        <f t="shared" si="0"/>
        <v>6.0242262461702167E-2</v>
      </c>
    </row>
    <row r="3" spans="1:14" x14ac:dyDescent="0.25">
      <c r="A3" t="s">
        <v>87</v>
      </c>
      <c r="B3">
        <f>SUMIFS(Needs!G$2:G$205,Needs!$B$2:$B$205,'By Entity'!$A3)</f>
        <v>0</v>
      </c>
      <c r="C3">
        <f>SUMIFS(Needs!H$2:H$205,Needs!$B$2:$B$205,'By Entity'!$A3)</f>
        <v>0</v>
      </c>
      <c r="D3">
        <f>SUMIFS(Needs!I$2:I$205,Needs!$B$2:$B$205,'By Entity'!$A3)</f>
        <v>0</v>
      </c>
      <c r="E3">
        <f>SUMIFS(Needs!J$2:J$205,Needs!$B$2:$B$205,'By Entity'!$A3)</f>
        <v>1231</v>
      </c>
      <c r="F3">
        <f>SUMIFS(Needs!K$2:K$205,Needs!$B$2:$B$205,'By Entity'!$A3)</f>
        <v>29821</v>
      </c>
      <c r="G3">
        <f>SUMIFS(Needs!L$2:L$205,Needs!$B$2:$B$205,'By Entity'!$A3)</f>
        <v>63194</v>
      </c>
      <c r="I3" s="1">
        <f t="shared" ref="I3:I66" si="1">B3/B$161</f>
        <v>0</v>
      </c>
      <c r="J3" s="1">
        <f t="shared" ref="J3:J66" si="2">C3/C$161</f>
        <v>0</v>
      </c>
      <c r="K3" s="1">
        <f t="shared" ref="K3:K66" si="3">D3/D$161</f>
        <v>0</v>
      </c>
      <c r="L3" s="1">
        <f t="shared" ref="L3:L66" si="4">E3/E$161</f>
        <v>6.0930338457883329E-3</v>
      </c>
      <c r="M3" s="1">
        <f t="shared" ref="M3:M66" si="5">F3/F$161</f>
        <v>9.5832918242672177E-2</v>
      </c>
      <c r="N3" s="1">
        <f t="shared" ref="N3:N66" si="6">G3/G$161</f>
        <v>0.14492175316931771</v>
      </c>
    </row>
    <row r="4" spans="1:14" x14ac:dyDescent="0.25">
      <c r="A4" t="s">
        <v>164</v>
      </c>
      <c r="B4">
        <f>SUMIFS(Needs!G$2:G$205,Needs!$B$2:$B$205,'By Entity'!$A4)</f>
        <v>156</v>
      </c>
      <c r="C4">
        <f>SUMIFS(Needs!H$2:H$205,Needs!$B$2:$B$205,'By Entity'!$A4)</f>
        <v>165</v>
      </c>
      <c r="D4">
        <f>SUMIFS(Needs!I$2:I$205,Needs!$B$2:$B$205,'By Entity'!$A4)</f>
        <v>179</v>
      </c>
      <c r="E4">
        <f>SUMIFS(Needs!J$2:J$205,Needs!$B$2:$B$205,'By Entity'!$A4)</f>
        <v>195</v>
      </c>
      <c r="F4">
        <f>SUMIFS(Needs!K$2:K$205,Needs!$B$2:$B$205,'By Entity'!$A4)</f>
        <v>214</v>
      </c>
      <c r="G4">
        <f>SUMIFS(Needs!L$2:L$205,Needs!$B$2:$B$205,'By Entity'!$A4)</f>
        <v>233</v>
      </c>
      <c r="I4" s="1">
        <f t="shared" si="1"/>
        <v>4.4596912521440825E-3</v>
      </c>
      <c r="J4" s="1">
        <f t="shared" si="2"/>
        <v>1.9019953660476536E-3</v>
      </c>
      <c r="K4" s="1">
        <f t="shared" si="3"/>
        <v>1.2914676555893854E-3</v>
      </c>
      <c r="L4" s="1">
        <f t="shared" si="4"/>
        <v>9.6518407792747752E-4</v>
      </c>
      <c r="M4" s="1">
        <f t="shared" si="5"/>
        <v>6.877114953868699E-4</v>
      </c>
      <c r="N4" s="1">
        <f t="shared" si="6"/>
        <v>5.3433503953620638E-4</v>
      </c>
    </row>
    <row r="5" spans="1:14" x14ac:dyDescent="0.25">
      <c r="A5" t="s">
        <v>128</v>
      </c>
      <c r="B5">
        <f>SUMIFS(Needs!G$2:G$205,Needs!$B$2:$B$205,'By Entity'!$A5)</f>
        <v>0</v>
      </c>
      <c r="C5">
        <f>SUMIFS(Needs!H$2:H$205,Needs!$B$2:$B$205,'By Entity'!$A5)</f>
        <v>0</v>
      </c>
      <c r="D5">
        <f>SUMIFS(Needs!I$2:I$205,Needs!$B$2:$B$205,'By Entity'!$A5)</f>
        <v>0</v>
      </c>
      <c r="E5">
        <f>SUMIFS(Needs!J$2:J$205,Needs!$B$2:$B$205,'By Entity'!$A5)</f>
        <v>0</v>
      </c>
      <c r="F5">
        <f>SUMIFS(Needs!K$2:K$205,Needs!$B$2:$B$205,'By Entity'!$A5)</f>
        <v>0</v>
      </c>
      <c r="G5">
        <f>SUMIFS(Needs!L$2:L$205,Needs!$B$2:$B$205,'By Entity'!$A5)</f>
        <v>0</v>
      </c>
      <c r="I5" s="1">
        <f t="shared" si="1"/>
        <v>0</v>
      </c>
      <c r="J5" s="1">
        <f t="shared" si="2"/>
        <v>0</v>
      </c>
      <c r="K5" s="1">
        <f t="shared" si="3"/>
        <v>0</v>
      </c>
      <c r="L5" s="1">
        <f t="shared" si="4"/>
        <v>0</v>
      </c>
      <c r="M5" s="1">
        <f t="shared" si="5"/>
        <v>0</v>
      </c>
      <c r="N5" s="1">
        <f t="shared" si="6"/>
        <v>0</v>
      </c>
    </row>
    <row r="6" spans="1:14" x14ac:dyDescent="0.25">
      <c r="A6" t="s">
        <v>15</v>
      </c>
      <c r="B6">
        <f>SUMIFS(Needs!G$2:G$205,Needs!$B$2:$B$205,'By Entity'!$A6)</f>
        <v>30</v>
      </c>
      <c r="C6">
        <f>SUMIFS(Needs!H$2:H$205,Needs!$B$2:$B$205,'By Entity'!$A6)</f>
        <v>671</v>
      </c>
      <c r="D6">
        <f>SUMIFS(Needs!I$2:I$205,Needs!$B$2:$B$205,'By Entity'!$A6)</f>
        <v>1519</v>
      </c>
      <c r="E6">
        <f>SUMIFS(Needs!J$2:J$205,Needs!$B$2:$B$205,'By Entity'!$A6)</f>
        <v>2685</v>
      </c>
      <c r="F6">
        <f>SUMIFS(Needs!K$2:K$205,Needs!$B$2:$B$205,'By Entity'!$A6)</f>
        <v>4274</v>
      </c>
      <c r="G6">
        <f>SUMIFS(Needs!L$2:L$205,Needs!$B$2:$B$205,'By Entity'!$A6)</f>
        <v>6390</v>
      </c>
      <c r="I6" s="1">
        <f t="shared" si="1"/>
        <v>8.576329331046312E-4</v>
      </c>
      <c r="J6" s="1">
        <f t="shared" si="2"/>
        <v>7.7347811552604577E-3</v>
      </c>
      <c r="K6" s="1">
        <f t="shared" si="3"/>
        <v>1.0959437814750148E-2</v>
      </c>
      <c r="L6" s="1">
        <f t="shared" si="4"/>
        <v>1.3289842303770652E-2</v>
      </c>
      <c r="M6" s="1">
        <f t="shared" si="5"/>
        <v>1.3734948277025616E-2</v>
      </c>
      <c r="N6" s="1">
        <f t="shared" si="6"/>
        <v>1.4654081127194673E-2</v>
      </c>
    </row>
    <row r="7" spans="1:14" x14ac:dyDescent="0.25">
      <c r="A7" t="s">
        <v>18</v>
      </c>
      <c r="B7">
        <f>SUMIFS(Needs!G$2:G$205,Needs!$B$2:$B$205,'By Entity'!$A7)</f>
        <v>0</v>
      </c>
      <c r="C7">
        <f>SUMIFS(Needs!H$2:H$205,Needs!$B$2:$B$205,'By Entity'!$A7)</f>
        <v>0</v>
      </c>
      <c r="D7">
        <f>SUMIFS(Needs!I$2:I$205,Needs!$B$2:$B$205,'By Entity'!$A7)</f>
        <v>0</v>
      </c>
      <c r="E7">
        <f>SUMIFS(Needs!J$2:J$205,Needs!$B$2:$B$205,'By Entity'!$A7)</f>
        <v>0</v>
      </c>
      <c r="F7">
        <f>SUMIFS(Needs!K$2:K$205,Needs!$B$2:$B$205,'By Entity'!$A7)</f>
        <v>93</v>
      </c>
      <c r="G7">
        <f>SUMIFS(Needs!L$2:L$205,Needs!$B$2:$B$205,'By Entity'!$A7)</f>
        <v>644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1">
        <f t="shared" si="5"/>
        <v>2.9886527603261169E-4</v>
      </c>
      <c r="N7" s="1">
        <f t="shared" si="6"/>
        <v>1.4768745298768965E-3</v>
      </c>
    </row>
    <row r="8" spans="1:14" x14ac:dyDescent="0.25">
      <c r="A8" t="s">
        <v>158</v>
      </c>
      <c r="B8">
        <f>SUMIFS(Needs!G$2:G$205,Needs!$B$2:$B$205,'By Entity'!$A8)</f>
        <v>225</v>
      </c>
      <c r="C8">
        <f>SUMIFS(Needs!H$2:H$205,Needs!$B$2:$B$205,'By Entity'!$A8)</f>
        <v>491</v>
      </c>
      <c r="D8">
        <f>SUMIFS(Needs!I$2:I$205,Needs!$B$2:$B$205,'By Entity'!$A8)</f>
        <v>745</v>
      </c>
      <c r="E8">
        <f>SUMIFS(Needs!J$2:J$205,Needs!$B$2:$B$205,'By Entity'!$A8)</f>
        <v>1030</v>
      </c>
      <c r="F8">
        <f>SUMIFS(Needs!K$2:K$205,Needs!$B$2:$B$205,'By Entity'!$A8)</f>
        <v>1282</v>
      </c>
      <c r="G8">
        <f>SUMIFS(Needs!L$2:L$205,Needs!$B$2:$B$205,'By Entity'!$A8)</f>
        <v>1518</v>
      </c>
      <c r="I8" s="1">
        <f t="shared" si="1"/>
        <v>6.4322469982847344E-3</v>
      </c>
      <c r="J8" s="1">
        <f t="shared" si="2"/>
        <v>5.6598771195721089E-3</v>
      </c>
      <c r="K8" s="1">
        <f t="shared" si="3"/>
        <v>5.3751028123692297E-3</v>
      </c>
      <c r="L8" s="1">
        <f t="shared" si="4"/>
        <v>5.0981517962323175E-3</v>
      </c>
      <c r="M8" s="1">
        <f t="shared" si="5"/>
        <v>4.1198417620839584E-3</v>
      </c>
      <c r="N8" s="1">
        <f t="shared" si="6"/>
        <v>3.481204248995542E-3</v>
      </c>
    </row>
    <row r="9" spans="1:14" x14ac:dyDescent="0.25">
      <c r="A9" t="s">
        <v>165</v>
      </c>
      <c r="B9">
        <f>SUMIFS(Needs!G$2:G$205,Needs!$B$2:$B$205,'By Entity'!$A9)</f>
        <v>0</v>
      </c>
      <c r="C9">
        <f>SUMIFS(Needs!H$2:H$205,Needs!$B$2:$B$205,'By Entity'!$A9)</f>
        <v>0</v>
      </c>
      <c r="D9">
        <f>SUMIFS(Needs!I$2:I$205,Needs!$B$2:$B$205,'By Entity'!$A9)</f>
        <v>0</v>
      </c>
      <c r="E9">
        <f>SUMIFS(Needs!J$2:J$205,Needs!$B$2:$B$205,'By Entity'!$A9)</f>
        <v>0</v>
      </c>
      <c r="F9">
        <f>SUMIFS(Needs!K$2:K$205,Needs!$B$2:$B$205,'By Entity'!$A9)</f>
        <v>0</v>
      </c>
      <c r="G9">
        <f>SUMIFS(Needs!L$2:L$205,Needs!$B$2:$B$205,'By Entity'!$A9)</f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1">
        <f t="shared" si="5"/>
        <v>0</v>
      </c>
      <c r="N9" s="1">
        <f t="shared" si="6"/>
        <v>0</v>
      </c>
    </row>
    <row r="10" spans="1:14" x14ac:dyDescent="0.25">
      <c r="A10" t="s">
        <v>43</v>
      </c>
      <c r="B10">
        <f>SUMIFS(Needs!G$2:G$205,Needs!$B$2:$B$205,'By Entity'!$A10)</f>
        <v>40</v>
      </c>
      <c r="C10">
        <f>SUMIFS(Needs!H$2:H$205,Needs!$B$2:$B$205,'By Entity'!$A10)</f>
        <v>118</v>
      </c>
      <c r="D10">
        <f>SUMIFS(Needs!I$2:I$205,Needs!$B$2:$B$205,'By Entity'!$A10)</f>
        <v>184</v>
      </c>
      <c r="E10">
        <f>SUMIFS(Needs!J$2:J$205,Needs!$B$2:$B$205,'By Entity'!$A10)</f>
        <v>249</v>
      </c>
      <c r="F10">
        <f>SUMIFS(Needs!K$2:K$205,Needs!$B$2:$B$205,'By Entity'!$A10)</f>
        <v>307</v>
      </c>
      <c r="G10">
        <f>SUMIFS(Needs!L$2:L$205,Needs!$B$2:$B$205,'By Entity'!$A10)</f>
        <v>358</v>
      </c>
      <c r="I10" s="1">
        <f t="shared" si="1"/>
        <v>1.1435105774728416E-3</v>
      </c>
      <c r="J10" s="1">
        <f t="shared" si="2"/>
        <v>1.3602148678401402E-3</v>
      </c>
      <c r="K10" s="1">
        <f t="shared" si="3"/>
        <v>1.3275421711086419E-3</v>
      </c>
      <c r="L10" s="1">
        <f t="shared" si="4"/>
        <v>1.2324658225843176E-3</v>
      </c>
      <c r="M10" s="1">
        <f t="shared" si="5"/>
        <v>9.8657677141948154E-4</v>
      </c>
      <c r="N10" s="1">
        <f t="shared" si="6"/>
        <v>8.2099546847193934E-4</v>
      </c>
    </row>
    <row r="11" spans="1:14" x14ac:dyDescent="0.25">
      <c r="A11" t="s">
        <v>35</v>
      </c>
      <c r="B11">
        <f>SUMIFS(Needs!G$2:G$205,Needs!$B$2:$B$205,'By Entity'!$A11)</f>
        <v>0</v>
      </c>
      <c r="C11">
        <f>SUMIFS(Needs!H$2:H$205,Needs!$B$2:$B$205,'By Entity'!$A11)</f>
        <v>0</v>
      </c>
      <c r="D11">
        <f>SUMIFS(Needs!I$2:I$205,Needs!$B$2:$B$205,'By Entity'!$A11)</f>
        <v>0</v>
      </c>
      <c r="E11">
        <f>SUMIFS(Needs!J$2:J$205,Needs!$B$2:$B$205,'By Entity'!$A11)</f>
        <v>0</v>
      </c>
      <c r="F11">
        <f>SUMIFS(Needs!K$2:K$205,Needs!$B$2:$B$205,'By Entity'!$A11)</f>
        <v>0</v>
      </c>
      <c r="G11">
        <f>SUMIFS(Needs!L$2:L$205,Needs!$B$2:$B$205,'By Entity'!$A11)</f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4"/>
        <v>0</v>
      </c>
      <c r="M11" s="1">
        <f t="shared" si="5"/>
        <v>0</v>
      </c>
      <c r="N11" s="1">
        <f t="shared" si="6"/>
        <v>0</v>
      </c>
    </row>
    <row r="12" spans="1:14" x14ac:dyDescent="0.25">
      <c r="A12" t="s">
        <v>187</v>
      </c>
      <c r="B12">
        <f>SUMIFS(Needs!G$2:G$205,Needs!$B$2:$B$205,'By Entity'!$A12)</f>
        <v>0</v>
      </c>
      <c r="C12">
        <f>SUMIFS(Needs!H$2:H$205,Needs!$B$2:$B$205,'By Entity'!$A12)</f>
        <v>0</v>
      </c>
      <c r="D12">
        <f>SUMIFS(Needs!I$2:I$205,Needs!$B$2:$B$205,'By Entity'!$A12)</f>
        <v>0</v>
      </c>
      <c r="E12">
        <f>SUMIFS(Needs!J$2:J$205,Needs!$B$2:$B$205,'By Entity'!$A12)</f>
        <v>0</v>
      </c>
      <c r="F12">
        <f>SUMIFS(Needs!K$2:K$205,Needs!$B$2:$B$205,'By Entity'!$A12)</f>
        <v>0</v>
      </c>
      <c r="G12">
        <f>SUMIFS(Needs!L$2:L$205,Needs!$B$2:$B$205,'By Entity'!$A12)</f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4"/>
        <v>0</v>
      </c>
      <c r="M12" s="1">
        <f t="shared" si="5"/>
        <v>0</v>
      </c>
      <c r="N12" s="1">
        <f t="shared" si="6"/>
        <v>0</v>
      </c>
    </row>
    <row r="13" spans="1:14" x14ac:dyDescent="0.25">
      <c r="A13" t="s">
        <v>159</v>
      </c>
      <c r="B13">
        <f>SUMIFS(Needs!G$2:G$205,Needs!$B$2:$B$205,'By Entity'!$A13)</f>
        <v>0</v>
      </c>
      <c r="C13">
        <f>SUMIFS(Needs!H$2:H$205,Needs!$B$2:$B$205,'By Entity'!$A13)</f>
        <v>0</v>
      </c>
      <c r="D13">
        <f>SUMIFS(Needs!I$2:I$205,Needs!$B$2:$B$205,'By Entity'!$A13)</f>
        <v>0</v>
      </c>
      <c r="E13">
        <f>SUMIFS(Needs!J$2:J$205,Needs!$B$2:$B$205,'By Entity'!$A13)</f>
        <v>0</v>
      </c>
      <c r="F13">
        <f>SUMIFS(Needs!K$2:K$205,Needs!$B$2:$B$205,'By Entity'!$A13)</f>
        <v>3</v>
      </c>
      <c r="G13">
        <f>SUMIFS(Needs!L$2:L$205,Needs!$B$2:$B$205,'By Entity'!$A13)</f>
        <v>36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4"/>
        <v>0</v>
      </c>
      <c r="M13" s="1">
        <f t="shared" si="5"/>
        <v>9.6408153558906983E-6</v>
      </c>
      <c r="N13" s="1">
        <f t="shared" si="6"/>
        <v>8.2558203533491105E-5</v>
      </c>
    </row>
    <row r="14" spans="1:14" x14ac:dyDescent="0.25">
      <c r="A14" t="s">
        <v>166</v>
      </c>
      <c r="B14">
        <f>SUMIFS(Needs!G$2:G$205,Needs!$B$2:$B$205,'By Entity'!$A14)</f>
        <v>58</v>
      </c>
      <c r="C14">
        <f>SUMIFS(Needs!H$2:H$205,Needs!$B$2:$B$205,'By Entity'!$A14)</f>
        <v>98</v>
      </c>
      <c r="D14">
        <f>SUMIFS(Needs!I$2:I$205,Needs!$B$2:$B$205,'By Entity'!$A14)</f>
        <v>920</v>
      </c>
      <c r="E14">
        <f>SUMIFS(Needs!J$2:J$205,Needs!$B$2:$B$205,'By Entity'!$A14)</f>
        <v>1428</v>
      </c>
      <c r="F14">
        <f>SUMIFS(Needs!K$2:K$205,Needs!$B$2:$B$205,'By Entity'!$A14)</f>
        <v>1764</v>
      </c>
      <c r="G14">
        <f>SUMIFS(Needs!L$2:L$205,Needs!$B$2:$B$205,'By Entity'!$A14)</f>
        <v>1848</v>
      </c>
      <c r="I14" s="1">
        <f t="shared" si="1"/>
        <v>1.6580903373356205E-3</v>
      </c>
      <c r="J14" s="1">
        <f t="shared" si="2"/>
        <v>1.1296699749858792E-3</v>
      </c>
      <c r="K14" s="1">
        <f t="shared" si="3"/>
        <v>6.6377108555432099E-3</v>
      </c>
      <c r="L14" s="1">
        <f t="shared" si="4"/>
        <v>7.0681172475919891E-3</v>
      </c>
      <c r="M14" s="1">
        <f t="shared" si="5"/>
        <v>5.6687994292637309E-3</v>
      </c>
      <c r="N14" s="1">
        <f t="shared" si="6"/>
        <v>4.2379877813858774E-3</v>
      </c>
    </row>
    <row r="15" spans="1:14" x14ac:dyDescent="0.25">
      <c r="A15" t="s">
        <v>89</v>
      </c>
      <c r="B15">
        <f>SUMIFS(Needs!G$2:G$205,Needs!$B$2:$B$205,'By Entity'!$A15)</f>
        <v>0</v>
      </c>
      <c r="C15">
        <f>SUMIFS(Needs!H$2:H$205,Needs!$B$2:$B$205,'By Entity'!$A15)</f>
        <v>667</v>
      </c>
      <c r="D15">
        <f>SUMIFS(Needs!I$2:I$205,Needs!$B$2:$B$205,'By Entity'!$A15)</f>
        <v>1690</v>
      </c>
      <c r="E15">
        <f>SUMIFS(Needs!J$2:J$205,Needs!$B$2:$B$205,'By Entity'!$A15)</f>
        <v>2974</v>
      </c>
      <c r="F15">
        <f>SUMIFS(Needs!K$2:K$205,Needs!$B$2:$B$205,'By Entity'!$A15)</f>
        <v>4429</v>
      </c>
      <c r="G15">
        <f>SUMIFS(Needs!L$2:L$205,Needs!$B$2:$B$205,'By Entity'!$A15)</f>
        <v>6088</v>
      </c>
      <c r="I15" s="1">
        <f t="shared" si="1"/>
        <v>0</v>
      </c>
      <c r="J15" s="1">
        <f t="shared" si="2"/>
        <v>7.6886721766896062E-3</v>
      </c>
      <c r="K15" s="1">
        <f t="shared" si="3"/>
        <v>1.2193186245508723E-2</v>
      </c>
      <c r="L15" s="1">
        <f t="shared" si="4"/>
        <v>1.4720294603878555E-2</v>
      </c>
      <c r="M15" s="1">
        <f t="shared" si="5"/>
        <v>1.4233057070413302E-2</v>
      </c>
      <c r="N15" s="1">
        <f t="shared" si="6"/>
        <v>1.3961509530885942E-2</v>
      </c>
    </row>
    <row r="16" spans="1:14" x14ac:dyDescent="0.25">
      <c r="A16" t="s">
        <v>44</v>
      </c>
      <c r="B16">
        <f>SUMIFS(Needs!G$2:G$205,Needs!$B$2:$B$205,'By Entity'!$A16)</f>
        <v>0</v>
      </c>
      <c r="C16">
        <f>SUMIFS(Needs!H$2:H$205,Needs!$B$2:$B$205,'By Entity'!$A16)</f>
        <v>0</v>
      </c>
      <c r="D16">
        <f>SUMIFS(Needs!I$2:I$205,Needs!$B$2:$B$205,'By Entity'!$A16)</f>
        <v>0</v>
      </c>
      <c r="E16">
        <f>SUMIFS(Needs!J$2:J$205,Needs!$B$2:$B$205,'By Entity'!$A16)</f>
        <v>0</v>
      </c>
      <c r="F16">
        <f>SUMIFS(Needs!K$2:K$205,Needs!$B$2:$B$205,'By Entity'!$A16)</f>
        <v>0</v>
      </c>
      <c r="G16">
        <f>SUMIFS(Needs!L$2:L$205,Needs!$B$2:$B$205,'By Entity'!$A16)</f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  <c r="N16" s="1">
        <f t="shared" si="6"/>
        <v>0</v>
      </c>
    </row>
    <row r="17" spans="1:14" x14ac:dyDescent="0.25">
      <c r="A17" t="s">
        <v>42</v>
      </c>
      <c r="B17">
        <f>SUMIFS(Needs!G$2:G$205,Needs!$B$2:$B$205,'By Entity'!$A17)</f>
        <v>0</v>
      </c>
      <c r="C17">
        <f>SUMIFS(Needs!H$2:H$205,Needs!$B$2:$B$205,'By Entity'!$A17)</f>
        <v>0</v>
      </c>
      <c r="D17">
        <f>SUMIFS(Needs!I$2:I$205,Needs!$B$2:$B$205,'By Entity'!$A17)</f>
        <v>0</v>
      </c>
      <c r="E17">
        <f>SUMIFS(Needs!J$2:J$205,Needs!$B$2:$B$205,'By Entity'!$A17)</f>
        <v>0</v>
      </c>
      <c r="F17">
        <f>SUMIFS(Needs!K$2:K$205,Needs!$B$2:$B$205,'By Entity'!$A17)</f>
        <v>0</v>
      </c>
      <c r="G17">
        <f>SUMIFS(Needs!L$2:L$205,Needs!$B$2:$B$205,'By Entity'!$A17)</f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  <c r="N17" s="1">
        <f t="shared" si="6"/>
        <v>0</v>
      </c>
    </row>
    <row r="18" spans="1:14" x14ac:dyDescent="0.25">
      <c r="A18" t="s">
        <v>126</v>
      </c>
      <c r="B18">
        <f>SUMIFS(Needs!G$2:G$205,Needs!$B$2:$B$205,'By Entity'!$A18)</f>
        <v>2075</v>
      </c>
      <c r="C18">
        <f>SUMIFS(Needs!H$2:H$205,Needs!$B$2:$B$205,'By Entity'!$A18)</f>
        <v>3854</v>
      </c>
      <c r="D18">
        <f>SUMIFS(Needs!I$2:I$205,Needs!$B$2:$B$205,'By Entity'!$A18)</f>
        <v>4082</v>
      </c>
      <c r="E18">
        <f>SUMIFS(Needs!J$2:J$205,Needs!$B$2:$B$205,'By Entity'!$A18)</f>
        <v>4159</v>
      </c>
      <c r="F18">
        <f>SUMIFS(Needs!K$2:K$205,Needs!$B$2:$B$205,'By Entity'!$A18)</f>
        <v>4244</v>
      </c>
      <c r="G18">
        <f>SUMIFS(Needs!L$2:L$205,Needs!$B$2:$B$205,'By Entity'!$A18)</f>
        <v>4348</v>
      </c>
      <c r="I18" s="1">
        <f t="shared" si="1"/>
        <v>5.9319611206403659E-2</v>
      </c>
      <c r="J18" s="1">
        <f t="shared" si="2"/>
        <v>4.4426000853016102E-2</v>
      </c>
      <c r="K18" s="1">
        <f t="shared" si="3"/>
        <v>2.9451234469921071E-2</v>
      </c>
      <c r="L18" s="1">
        <f t="shared" si="4"/>
        <v>2.0585644000514765E-2</v>
      </c>
      <c r="M18" s="1">
        <f t="shared" si="5"/>
        <v>1.3638540123466708E-2</v>
      </c>
      <c r="N18" s="1">
        <f t="shared" si="6"/>
        <v>9.9711963601005378E-3</v>
      </c>
    </row>
    <row r="19" spans="1:14" x14ac:dyDescent="0.25">
      <c r="A19" t="s">
        <v>45</v>
      </c>
      <c r="B19">
        <f>SUMIFS(Needs!G$2:G$205,Needs!$B$2:$B$205,'By Entity'!$A19)</f>
        <v>2129</v>
      </c>
      <c r="C19">
        <f>SUMIFS(Needs!H$2:H$205,Needs!$B$2:$B$205,'By Entity'!$A19)</f>
        <v>3211</v>
      </c>
      <c r="D19">
        <f>SUMIFS(Needs!I$2:I$205,Needs!$B$2:$B$205,'By Entity'!$A19)</f>
        <v>4592</v>
      </c>
      <c r="E19">
        <f>SUMIFS(Needs!J$2:J$205,Needs!$B$2:$B$205,'By Entity'!$A19)</f>
        <v>6093</v>
      </c>
      <c r="F19">
        <f>SUMIFS(Needs!K$2:K$205,Needs!$B$2:$B$205,'By Entity'!$A19)</f>
        <v>7809</v>
      </c>
      <c r="G19">
        <f>SUMIFS(Needs!L$2:L$205,Needs!$B$2:$B$205,'By Entity'!$A19)</f>
        <v>9590</v>
      </c>
      <c r="I19" s="1">
        <f t="shared" si="1"/>
        <v>6.0863350485991993E-2</v>
      </c>
      <c r="J19" s="1">
        <f t="shared" si="2"/>
        <v>3.7013982547751609E-2</v>
      </c>
      <c r="K19" s="1">
        <f t="shared" si="3"/>
        <v>3.3130835052885242E-2</v>
      </c>
      <c r="L19" s="1">
        <f t="shared" si="4"/>
        <v>3.0158290188780107E-2</v>
      </c>
      <c r="M19" s="1">
        <f t="shared" si="5"/>
        <v>2.5095042371383488E-2</v>
      </c>
      <c r="N19" s="1">
        <f t="shared" si="6"/>
        <v>2.1992588107949438E-2</v>
      </c>
    </row>
    <row r="20" spans="1:14" x14ac:dyDescent="0.25">
      <c r="A20" t="s">
        <v>90</v>
      </c>
      <c r="B20">
        <f>SUMIFS(Needs!G$2:G$205,Needs!$B$2:$B$205,'By Entity'!$A20)</f>
        <v>0</v>
      </c>
      <c r="C20">
        <f>SUMIFS(Needs!H$2:H$205,Needs!$B$2:$B$205,'By Entity'!$A20)</f>
        <v>0</v>
      </c>
      <c r="D20">
        <f>SUMIFS(Needs!I$2:I$205,Needs!$B$2:$B$205,'By Entity'!$A20)</f>
        <v>0</v>
      </c>
      <c r="E20">
        <f>SUMIFS(Needs!J$2:J$205,Needs!$B$2:$B$205,'By Entity'!$A20)</f>
        <v>0</v>
      </c>
      <c r="F20">
        <f>SUMIFS(Needs!K$2:K$205,Needs!$B$2:$B$205,'By Entity'!$A20)</f>
        <v>0</v>
      </c>
      <c r="G20">
        <f>SUMIFS(Needs!L$2:L$205,Needs!$B$2:$B$205,'By Entity'!$A20)</f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</row>
    <row r="21" spans="1:14" x14ac:dyDescent="0.25">
      <c r="A21" t="s">
        <v>46</v>
      </c>
      <c r="B21">
        <f>SUMIFS(Needs!G$2:G$205,Needs!$B$2:$B$205,'By Entity'!$A21)</f>
        <v>0</v>
      </c>
      <c r="C21">
        <f>SUMIFS(Needs!H$2:H$205,Needs!$B$2:$B$205,'By Entity'!$A21)</f>
        <v>0</v>
      </c>
      <c r="D21">
        <f>SUMIFS(Needs!I$2:I$205,Needs!$B$2:$B$205,'By Entity'!$A21)</f>
        <v>0</v>
      </c>
      <c r="E21">
        <f>SUMIFS(Needs!J$2:J$205,Needs!$B$2:$B$205,'By Entity'!$A21)</f>
        <v>0</v>
      </c>
      <c r="F21">
        <f>SUMIFS(Needs!K$2:K$205,Needs!$B$2:$B$205,'By Entity'!$A21)</f>
        <v>0</v>
      </c>
      <c r="G21">
        <f>SUMIFS(Needs!L$2:L$205,Needs!$B$2:$B$205,'By Entity'!$A21)</f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</row>
    <row r="22" spans="1:14" x14ac:dyDescent="0.25">
      <c r="A22" t="s">
        <v>60</v>
      </c>
      <c r="B22">
        <f>SUMIFS(Needs!G$2:G$205,Needs!$B$2:$B$205,'By Entity'!$A22)</f>
        <v>0</v>
      </c>
      <c r="C22">
        <f>SUMIFS(Needs!H$2:H$205,Needs!$B$2:$B$205,'By Entity'!$A22)</f>
        <v>0</v>
      </c>
      <c r="D22">
        <f>SUMIFS(Needs!I$2:I$205,Needs!$B$2:$B$205,'By Entity'!$A22)</f>
        <v>78</v>
      </c>
      <c r="E22">
        <f>SUMIFS(Needs!J$2:J$205,Needs!$B$2:$B$205,'By Entity'!$A22)</f>
        <v>251</v>
      </c>
      <c r="F22">
        <f>SUMIFS(Needs!K$2:K$205,Needs!$B$2:$B$205,'By Entity'!$A22)</f>
        <v>440</v>
      </c>
      <c r="G22">
        <f>SUMIFS(Needs!L$2:L$205,Needs!$B$2:$B$205,'By Entity'!$A22)</f>
        <v>641</v>
      </c>
      <c r="I22" s="1">
        <f t="shared" si="1"/>
        <v>0</v>
      </c>
      <c r="J22" s="1">
        <f t="shared" si="2"/>
        <v>0</v>
      </c>
      <c r="K22" s="1">
        <f t="shared" si="3"/>
        <v>5.6276244210040258E-4</v>
      </c>
      <c r="L22" s="1">
        <f t="shared" si="4"/>
        <v>1.2423651464604968E-3</v>
      </c>
      <c r="M22" s="1">
        <f t="shared" si="5"/>
        <v>1.4139862521973024E-3</v>
      </c>
      <c r="N22" s="1">
        <f t="shared" si="6"/>
        <v>1.469994679582439E-3</v>
      </c>
    </row>
    <row r="23" spans="1:14" x14ac:dyDescent="0.25">
      <c r="A23" t="s">
        <v>19</v>
      </c>
      <c r="B23">
        <f>SUMIFS(Needs!G$2:G$205,Needs!$B$2:$B$205,'By Entity'!$A23)</f>
        <v>361</v>
      </c>
      <c r="C23">
        <f>SUMIFS(Needs!H$2:H$205,Needs!$B$2:$B$205,'By Entity'!$A23)</f>
        <v>519</v>
      </c>
      <c r="D23">
        <f>SUMIFS(Needs!I$2:I$205,Needs!$B$2:$B$205,'By Entity'!$A23)</f>
        <v>739</v>
      </c>
      <c r="E23">
        <f>SUMIFS(Needs!J$2:J$205,Needs!$B$2:$B$205,'By Entity'!$A23)</f>
        <v>907</v>
      </c>
      <c r="F23">
        <f>SUMIFS(Needs!K$2:K$205,Needs!$B$2:$B$205,'By Entity'!$A23)</f>
        <v>1158</v>
      </c>
      <c r="G23">
        <f>SUMIFS(Needs!L$2:L$205,Needs!$B$2:$B$205,'By Entity'!$A23)</f>
        <v>1490</v>
      </c>
      <c r="I23" s="1">
        <f t="shared" si="1"/>
        <v>1.0320182961692397E-2</v>
      </c>
      <c r="J23" s="1">
        <f t="shared" si="2"/>
        <v>5.9826399695680739E-3</v>
      </c>
      <c r="K23" s="1">
        <f t="shared" si="3"/>
        <v>5.331813393746122E-3</v>
      </c>
      <c r="L23" s="1">
        <f t="shared" si="4"/>
        <v>4.4893433778472932E-3</v>
      </c>
      <c r="M23" s="1">
        <f t="shared" si="5"/>
        <v>3.7213547273738097E-3</v>
      </c>
      <c r="N23" s="1">
        <f t="shared" si="6"/>
        <v>3.4169923129139376E-3</v>
      </c>
    </row>
    <row r="24" spans="1:14" x14ac:dyDescent="0.25">
      <c r="A24" t="s">
        <v>36</v>
      </c>
      <c r="B24">
        <f>SUMIFS(Needs!G$2:G$205,Needs!$B$2:$B$205,'By Entity'!$A24)</f>
        <v>0</v>
      </c>
      <c r="C24">
        <f>SUMIFS(Needs!H$2:H$205,Needs!$B$2:$B$205,'By Entity'!$A24)</f>
        <v>0</v>
      </c>
      <c r="D24">
        <f>SUMIFS(Needs!I$2:I$205,Needs!$B$2:$B$205,'By Entity'!$A24)</f>
        <v>0</v>
      </c>
      <c r="E24">
        <f>SUMIFS(Needs!J$2:J$205,Needs!$B$2:$B$205,'By Entity'!$A24)</f>
        <v>24</v>
      </c>
      <c r="F24">
        <f>SUMIFS(Needs!K$2:K$205,Needs!$B$2:$B$205,'By Entity'!$A24)</f>
        <v>42</v>
      </c>
      <c r="G24">
        <f>SUMIFS(Needs!L$2:L$205,Needs!$B$2:$B$205,'By Entity'!$A24)</f>
        <v>55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1.1879188651415108E-4</v>
      </c>
      <c r="M24" s="1">
        <f t="shared" si="5"/>
        <v>1.3497141498246978E-4</v>
      </c>
      <c r="N24" s="1">
        <f t="shared" si="6"/>
        <v>1.2613058873172254E-4</v>
      </c>
    </row>
    <row r="25" spans="1:14" x14ac:dyDescent="0.25">
      <c r="A25" t="s">
        <v>47</v>
      </c>
      <c r="B25">
        <f>SUMIFS(Needs!G$2:G$205,Needs!$B$2:$B$205,'By Entity'!$A25)</f>
        <v>0</v>
      </c>
      <c r="C25">
        <f>SUMIFS(Needs!H$2:H$205,Needs!$B$2:$B$205,'By Entity'!$A25)</f>
        <v>0</v>
      </c>
      <c r="D25">
        <f>SUMIFS(Needs!I$2:I$205,Needs!$B$2:$B$205,'By Entity'!$A25)</f>
        <v>0</v>
      </c>
      <c r="E25">
        <f>SUMIFS(Needs!J$2:J$205,Needs!$B$2:$B$205,'By Entity'!$A25)</f>
        <v>158</v>
      </c>
      <c r="F25">
        <f>SUMIFS(Needs!K$2:K$205,Needs!$B$2:$B$205,'By Entity'!$A25)</f>
        <v>318</v>
      </c>
      <c r="G25">
        <f>SUMIFS(Needs!L$2:L$205,Needs!$B$2:$B$205,'By Entity'!$A25)</f>
        <v>460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7.8204658621816125E-4</v>
      </c>
      <c r="M25" s="1">
        <f t="shared" si="5"/>
        <v>1.0219264277244141E-3</v>
      </c>
      <c r="N25" s="1">
        <f t="shared" si="6"/>
        <v>1.0549103784834976E-3</v>
      </c>
    </row>
    <row r="26" spans="1:14" x14ac:dyDescent="0.25">
      <c r="A26" t="s">
        <v>61</v>
      </c>
      <c r="B26">
        <f>SUMIFS(Needs!G$2:G$205,Needs!$B$2:$B$205,'By Entity'!$A26)</f>
        <v>0</v>
      </c>
      <c r="C26">
        <f>SUMIFS(Needs!H$2:H$205,Needs!$B$2:$B$205,'By Entity'!$A26)</f>
        <v>0</v>
      </c>
      <c r="D26">
        <f>SUMIFS(Needs!I$2:I$205,Needs!$B$2:$B$205,'By Entity'!$A26)</f>
        <v>0</v>
      </c>
      <c r="E26">
        <f>SUMIFS(Needs!J$2:J$205,Needs!$B$2:$B$205,'By Entity'!$A26)</f>
        <v>0</v>
      </c>
      <c r="F26">
        <f>SUMIFS(Needs!K$2:K$205,Needs!$B$2:$B$205,'By Entity'!$A26)</f>
        <v>0</v>
      </c>
      <c r="G26">
        <f>SUMIFS(Needs!L$2:L$205,Needs!$B$2:$B$205,'By Entity'!$A26)</f>
        <v>0</v>
      </c>
      <c r="I26" s="1">
        <f t="shared" si="1"/>
        <v>0</v>
      </c>
      <c r="J26" s="1">
        <f t="shared" si="2"/>
        <v>0</v>
      </c>
      <c r="K26" s="1">
        <f t="shared" si="3"/>
        <v>0</v>
      </c>
      <c r="L26" s="1">
        <f t="shared" si="4"/>
        <v>0</v>
      </c>
      <c r="M26" s="1">
        <f t="shared" si="5"/>
        <v>0</v>
      </c>
      <c r="N26" s="1">
        <f t="shared" si="6"/>
        <v>0</v>
      </c>
    </row>
    <row r="27" spans="1:14" x14ac:dyDescent="0.25">
      <c r="A27" t="s">
        <v>77</v>
      </c>
      <c r="B27">
        <f>SUMIFS(Needs!G$2:G$205,Needs!$B$2:$B$205,'By Entity'!$A27)</f>
        <v>272</v>
      </c>
      <c r="C27">
        <f>SUMIFS(Needs!H$2:H$205,Needs!$B$2:$B$205,'By Entity'!$A27)</f>
        <v>385</v>
      </c>
      <c r="D27">
        <f>SUMIFS(Needs!I$2:I$205,Needs!$B$2:$B$205,'By Entity'!$A27)</f>
        <v>456</v>
      </c>
      <c r="E27">
        <f>SUMIFS(Needs!J$2:J$205,Needs!$B$2:$B$205,'By Entity'!$A27)</f>
        <v>523</v>
      </c>
      <c r="F27">
        <f>SUMIFS(Needs!K$2:K$205,Needs!$B$2:$B$205,'By Entity'!$A27)</f>
        <v>587</v>
      </c>
      <c r="G27">
        <f>SUMIFS(Needs!L$2:L$205,Needs!$B$2:$B$205,'By Entity'!$A27)</f>
        <v>639</v>
      </c>
      <c r="I27" s="1">
        <f t="shared" si="1"/>
        <v>7.7758719268153234E-3</v>
      </c>
      <c r="J27" s="1">
        <f t="shared" si="2"/>
        <v>4.437989187444525E-3</v>
      </c>
      <c r="K27" s="1">
        <f t="shared" si="3"/>
        <v>3.2899958153561996E-3</v>
      </c>
      <c r="L27" s="1">
        <f t="shared" si="4"/>
        <v>2.5886731936208755E-3</v>
      </c>
      <c r="M27" s="1">
        <f t="shared" si="5"/>
        <v>1.8863862046359467E-3</v>
      </c>
      <c r="N27" s="1">
        <f t="shared" si="6"/>
        <v>1.4654081127194673E-3</v>
      </c>
    </row>
    <row r="28" spans="1:14" x14ac:dyDescent="0.25">
      <c r="A28" t="s">
        <v>91</v>
      </c>
      <c r="B28">
        <f>SUMIFS(Needs!G$2:G$205,Needs!$B$2:$B$205,'By Entity'!$A28)</f>
        <v>0</v>
      </c>
      <c r="C28">
        <f>SUMIFS(Needs!H$2:H$205,Needs!$B$2:$B$205,'By Entity'!$A28)</f>
        <v>0</v>
      </c>
      <c r="D28">
        <f>SUMIFS(Needs!I$2:I$205,Needs!$B$2:$B$205,'By Entity'!$A28)</f>
        <v>530</v>
      </c>
      <c r="E28">
        <f>SUMIFS(Needs!J$2:J$205,Needs!$B$2:$B$205,'By Entity'!$A28)</f>
        <v>2696</v>
      </c>
      <c r="F28">
        <f>SUMIFS(Needs!K$2:K$205,Needs!$B$2:$B$205,'By Entity'!$A28)</f>
        <v>9143</v>
      </c>
      <c r="G28">
        <f>SUMIFS(Needs!L$2:L$205,Needs!$B$2:$B$205,'By Entity'!$A28)</f>
        <v>16194</v>
      </c>
      <c r="I28" s="1">
        <f t="shared" si="1"/>
        <v>0</v>
      </c>
      <c r="J28" s="1">
        <f t="shared" si="2"/>
        <v>0</v>
      </c>
      <c r="K28" s="1">
        <f t="shared" si="3"/>
        <v>3.8238986450411972E-3</v>
      </c>
      <c r="L28" s="1">
        <f t="shared" si="4"/>
        <v>1.3344288585089639E-2</v>
      </c>
      <c r="M28" s="1">
        <f t="shared" si="5"/>
        <v>2.9381991599636219E-2</v>
      </c>
      <c r="N28" s="1">
        <f t="shared" si="6"/>
        <v>3.7137431889482084E-2</v>
      </c>
    </row>
    <row r="29" spans="1:14" x14ac:dyDescent="0.25">
      <c r="A29" t="s">
        <v>109</v>
      </c>
      <c r="B29">
        <f>SUMIFS(Needs!G$2:G$205,Needs!$B$2:$B$205,'By Entity'!$A29)</f>
        <v>0</v>
      </c>
      <c r="C29">
        <f>SUMIFS(Needs!H$2:H$205,Needs!$B$2:$B$205,'By Entity'!$A29)</f>
        <v>0</v>
      </c>
      <c r="D29">
        <f>SUMIFS(Needs!I$2:I$205,Needs!$B$2:$B$205,'By Entity'!$A29)</f>
        <v>0</v>
      </c>
      <c r="E29">
        <f>SUMIFS(Needs!J$2:J$205,Needs!$B$2:$B$205,'By Entity'!$A29)</f>
        <v>0</v>
      </c>
      <c r="F29">
        <f>SUMIFS(Needs!K$2:K$205,Needs!$B$2:$B$205,'By Entity'!$A29)</f>
        <v>0</v>
      </c>
      <c r="G29">
        <f>SUMIFS(Needs!L$2:L$205,Needs!$B$2:$B$205,'By Entity'!$A29)</f>
        <v>0</v>
      </c>
      <c r="I29" s="1">
        <f t="shared" si="1"/>
        <v>0</v>
      </c>
      <c r="J29" s="1">
        <f t="shared" si="2"/>
        <v>0</v>
      </c>
      <c r="K29" s="1">
        <f t="shared" si="3"/>
        <v>0</v>
      </c>
      <c r="L29" s="1">
        <f t="shared" si="4"/>
        <v>0</v>
      </c>
      <c r="M29" s="1">
        <f t="shared" si="5"/>
        <v>0</v>
      </c>
      <c r="N29" s="1">
        <f t="shared" si="6"/>
        <v>0</v>
      </c>
    </row>
    <row r="30" spans="1:14" x14ac:dyDescent="0.25">
      <c r="A30" t="s">
        <v>117</v>
      </c>
      <c r="B30">
        <f>SUMIFS(Needs!G$2:G$205,Needs!$B$2:$B$205,'By Entity'!$A30)</f>
        <v>0</v>
      </c>
      <c r="C30">
        <f>SUMIFS(Needs!H$2:H$205,Needs!$B$2:$B$205,'By Entity'!$A30)</f>
        <v>0</v>
      </c>
      <c r="D30">
        <f>SUMIFS(Needs!I$2:I$205,Needs!$B$2:$B$205,'By Entity'!$A30)</f>
        <v>0</v>
      </c>
      <c r="E30">
        <f>SUMIFS(Needs!J$2:J$205,Needs!$B$2:$B$205,'By Entity'!$A30)</f>
        <v>0</v>
      </c>
      <c r="F30">
        <f>SUMIFS(Needs!K$2:K$205,Needs!$B$2:$B$205,'By Entity'!$A30)</f>
        <v>0</v>
      </c>
      <c r="G30">
        <f>SUMIFS(Needs!L$2:L$205,Needs!$B$2:$B$205,'By Entity'!$A30)</f>
        <v>0</v>
      </c>
      <c r="I30" s="1">
        <f t="shared" si="1"/>
        <v>0</v>
      </c>
      <c r="J30" s="1">
        <f t="shared" si="2"/>
        <v>0</v>
      </c>
      <c r="K30" s="1">
        <f t="shared" si="3"/>
        <v>0</v>
      </c>
      <c r="L30" s="1">
        <f t="shared" si="4"/>
        <v>0</v>
      </c>
      <c r="M30" s="1">
        <f t="shared" si="5"/>
        <v>0</v>
      </c>
      <c r="N30" s="1">
        <f t="shared" si="6"/>
        <v>0</v>
      </c>
    </row>
    <row r="31" spans="1:14" x14ac:dyDescent="0.25">
      <c r="A31" t="s">
        <v>129</v>
      </c>
      <c r="B31">
        <f>SUMIFS(Needs!G$2:G$205,Needs!$B$2:$B$205,'By Entity'!$A31)</f>
        <v>0</v>
      </c>
      <c r="C31">
        <f>SUMIFS(Needs!H$2:H$205,Needs!$B$2:$B$205,'By Entity'!$A31)</f>
        <v>0</v>
      </c>
      <c r="D31">
        <f>SUMIFS(Needs!I$2:I$205,Needs!$B$2:$B$205,'By Entity'!$A31)</f>
        <v>0</v>
      </c>
      <c r="E31">
        <f>SUMIFS(Needs!J$2:J$205,Needs!$B$2:$B$205,'By Entity'!$A31)</f>
        <v>0</v>
      </c>
      <c r="F31">
        <f>SUMIFS(Needs!K$2:K$205,Needs!$B$2:$B$205,'By Entity'!$A31)</f>
        <v>0</v>
      </c>
      <c r="G31">
        <f>SUMIFS(Needs!L$2:L$205,Needs!$B$2:$B$205,'By Entity'!$A31)</f>
        <v>0</v>
      </c>
      <c r="I31" s="1">
        <f t="shared" si="1"/>
        <v>0</v>
      </c>
      <c r="J31" s="1">
        <f t="shared" si="2"/>
        <v>0</v>
      </c>
      <c r="K31" s="1">
        <f t="shared" si="3"/>
        <v>0</v>
      </c>
      <c r="L31" s="1">
        <f t="shared" si="4"/>
        <v>0</v>
      </c>
      <c r="M31" s="1">
        <f t="shared" si="5"/>
        <v>0</v>
      </c>
      <c r="N31" s="1">
        <f t="shared" si="6"/>
        <v>0</v>
      </c>
    </row>
    <row r="32" spans="1:14" x14ac:dyDescent="0.25">
      <c r="A32" t="s">
        <v>167</v>
      </c>
      <c r="B32">
        <f>SUMIFS(Needs!G$2:G$205,Needs!$B$2:$B$205,'By Entity'!$A32)</f>
        <v>7977</v>
      </c>
      <c r="C32">
        <f>SUMIFS(Needs!H$2:H$205,Needs!$B$2:$B$205,'By Entity'!$A32)</f>
        <v>10267</v>
      </c>
      <c r="D32">
        <f>SUMIFS(Needs!I$2:I$205,Needs!$B$2:$B$205,'By Entity'!$A32)</f>
        <v>13408</v>
      </c>
      <c r="E32">
        <f>SUMIFS(Needs!J$2:J$205,Needs!$B$2:$B$205,'By Entity'!$A32)</f>
        <v>13249</v>
      </c>
      <c r="F32">
        <f>SUMIFS(Needs!K$2:K$205,Needs!$B$2:$B$205,'By Entity'!$A32)</f>
        <v>17898</v>
      </c>
      <c r="G32">
        <f>SUMIFS(Needs!L$2:L$205,Needs!$B$2:$B$205,'By Entity'!$A32)</f>
        <v>22252</v>
      </c>
      <c r="I32" s="1">
        <f t="shared" si="1"/>
        <v>0.22804459691252144</v>
      </c>
      <c r="J32" s="1">
        <f t="shared" si="2"/>
        <v>0.1183502207467349</v>
      </c>
      <c r="K32" s="1">
        <f t="shared" si="3"/>
        <v>9.6737420816438435E-2</v>
      </c>
      <c r="L32" s="1">
        <f t="shared" si="4"/>
        <v>6.5578071017749484E-2</v>
      </c>
      <c r="M32" s="1">
        <f t="shared" si="5"/>
        <v>5.7517104413243911E-2</v>
      </c>
      <c r="N32" s="1">
        <f t="shared" si="6"/>
        <v>5.103014291742345E-2</v>
      </c>
    </row>
    <row r="33" spans="1:14" x14ac:dyDescent="0.25">
      <c r="A33" t="s">
        <v>20</v>
      </c>
      <c r="B33">
        <f>SUMIFS(Needs!G$2:G$205,Needs!$B$2:$B$205,'By Entity'!$A33)</f>
        <v>0</v>
      </c>
      <c r="C33">
        <f>SUMIFS(Needs!H$2:H$205,Needs!$B$2:$B$205,'By Entity'!$A33)</f>
        <v>0</v>
      </c>
      <c r="D33">
        <f>SUMIFS(Needs!I$2:I$205,Needs!$B$2:$B$205,'By Entity'!$A33)</f>
        <v>43</v>
      </c>
      <c r="E33">
        <f>SUMIFS(Needs!J$2:J$205,Needs!$B$2:$B$205,'By Entity'!$A33)</f>
        <v>171</v>
      </c>
      <c r="F33">
        <f>SUMIFS(Needs!K$2:K$205,Needs!$B$2:$B$205,'By Entity'!$A33)</f>
        <v>309</v>
      </c>
      <c r="G33">
        <f>SUMIFS(Needs!L$2:L$205,Needs!$B$2:$B$205,'By Entity'!$A33)</f>
        <v>445</v>
      </c>
      <c r="I33" s="1">
        <f t="shared" si="1"/>
        <v>0</v>
      </c>
      <c r="J33" s="1">
        <f t="shared" si="2"/>
        <v>0</v>
      </c>
      <c r="K33" s="1">
        <f t="shared" si="3"/>
        <v>3.1024083346560657E-4</v>
      </c>
      <c r="L33" s="1">
        <f t="shared" si="4"/>
        <v>8.4639219141332644E-4</v>
      </c>
      <c r="M33" s="1">
        <f t="shared" si="5"/>
        <v>9.930039816567419E-4</v>
      </c>
      <c r="N33" s="1">
        <f t="shared" si="6"/>
        <v>1.0205111270112095E-3</v>
      </c>
    </row>
    <row r="34" spans="1:14" x14ac:dyDescent="0.25">
      <c r="A34" t="s">
        <v>92</v>
      </c>
      <c r="B34">
        <f>SUMIFS(Needs!G$2:G$205,Needs!$B$2:$B$205,'By Entity'!$A34)</f>
        <v>0</v>
      </c>
      <c r="C34">
        <f>SUMIFS(Needs!H$2:H$205,Needs!$B$2:$B$205,'By Entity'!$A34)</f>
        <v>13</v>
      </c>
      <c r="D34">
        <f>SUMIFS(Needs!I$2:I$205,Needs!$B$2:$B$205,'By Entity'!$A34)</f>
        <v>118</v>
      </c>
      <c r="E34">
        <f>SUMIFS(Needs!J$2:J$205,Needs!$B$2:$B$205,'By Entity'!$A34)</f>
        <v>243</v>
      </c>
      <c r="F34">
        <f>SUMIFS(Needs!K$2:K$205,Needs!$B$2:$B$205,'By Entity'!$A34)</f>
        <v>388</v>
      </c>
      <c r="G34">
        <f>SUMIFS(Needs!L$2:L$205,Needs!$B$2:$B$205,'By Entity'!$A34)</f>
        <v>551</v>
      </c>
      <c r="I34" s="1">
        <f t="shared" si="1"/>
        <v>0</v>
      </c>
      <c r="J34" s="1">
        <f t="shared" si="2"/>
        <v>1.4985418035526969E-4</v>
      </c>
      <c r="K34" s="1">
        <f t="shared" si="3"/>
        <v>8.5135856625445519E-4</v>
      </c>
      <c r="L34" s="1">
        <f t="shared" si="4"/>
        <v>1.2027678509557798E-3</v>
      </c>
      <c r="M34" s="1">
        <f t="shared" si="5"/>
        <v>1.2468787860285303E-3</v>
      </c>
      <c r="N34" s="1">
        <f t="shared" si="6"/>
        <v>1.2635991707487112E-3</v>
      </c>
    </row>
    <row r="35" spans="1:14" x14ac:dyDescent="0.25">
      <c r="A35" t="s">
        <v>93</v>
      </c>
      <c r="B35">
        <f>SUMIFS(Needs!G$2:G$205,Needs!$B$2:$B$205,'By Entity'!$A35)</f>
        <v>0</v>
      </c>
      <c r="C35">
        <f>SUMIFS(Needs!H$2:H$205,Needs!$B$2:$B$205,'By Entity'!$A35)</f>
        <v>31</v>
      </c>
      <c r="D35">
        <f>SUMIFS(Needs!I$2:I$205,Needs!$B$2:$B$205,'By Entity'!$A35)</f>
        <v>104</v>
      </c>
      <c r="E35">
        <f>SUMIFS(Needs!J$2:J$205,Needs!$B$2:$B$205,'By Entity'!$A35)</f>
        <v>198</v>
      </c>
      <c r="F35">
        <f>SUMIFS(Needs!K$2:K$205,Needs!$B$2:$B$205,'By Entity'!$A35)</f>
        <v>307</v>
      </c>
      <c r="G35">
        <f>SUMIFS(Needs!L$2:L$205,Needs!$B$2:$B$205,'By Entity'!$A35)</f>
        <v>432</v>
      </c>
      <c r="I35" s="1">
        <f t="shared" si="1"/>
        <v>0</v>
      </c>
      <c r="J35" s="1">
        <f t="shared" si="2"/>
        <v>3.573445839241046E-4</v>
      </c>
      <c r="K35" s="1">
        <f t="shared" si="3"/>
        <v>7.5034992280053681E-4</v>
      </c>
      <c r="L35" s="1">
        <f t="shared" si="4"/>
        <v>9.8003306374174642E-4</v>
      </c>
      <c r="M35" s="1">
        <f t="shared" si="5"/>
        <v>9.8657677141948154E-4</v>
      </c>
      <c r="N35" s="1">
        <f t="shared" si="6"/>
        <v>9.9069844240189326E-4</v>
      </c>
    </row>
    <row r="36" spans="1:14" x14ac:dyDescent="0.25">
      <c r="A36" t="s">
        <v>94</v>
      </c>
      <c r="B36">
        <f>SUMIFS(Needs!G$2:G$205,Needs!$B$2:$B$205,'By Entity'!$A36)</f>
        <v>0</v>
      </c>
      <c r="C36">
        <f>SUMIFS(Needs!H$2:H$205,Needs!$B$2:$B$205,'By Entity'!$A36)</f>
        <v>0</v>
      </c>
      <c r="D36">
        <f>SUMIFS(Needs!I$2:I$205,Needs!$B$2:$B$205,'By Entity'!$A36)</f>
        <v>0</v>
      </c>
      <c r="E36">
        <f>SUMIFS(Needs!J$2:J$205,Needs!$B$2:$B$205,'By Entity'!$A36)</f>
        <v>0</v>
      </c>
      <c r="F36">
        <f>SUMIFS(Needs!K$2:K$205,Needs!$B$2:$B$205,'By Entity'!$A36)</f>
        <v>0</v>
      </c>
      <c r="G36">
        <f>SUMIFS(Needs!L$2:L$205,Needs!$B$2:$B$205,'By Entity'!$A36)</f>
        <v>126</v>
      </c>
      <c r="I36" s="1">
        <f t="shared" si="1"/>
        <v>0</v>
      </c>
      <c r="J36" s="1">
        <f t="shared" si="2"/>
        <v>0</v>
      </c>
      <c r="K36" s="1">
        <f t="shared" si="3"/>
        <v>0</v>
      </c>
      <c r="L36" s="1">
        <f t="shared" si="4"/>
        <v>0</v>
      </c>
      <c r="M36" s="1">
        <f t="shared" si="5"/>
        <v>0</v>
      </c>
      <c r="N36" s="1">
        <f t="shared" si="6"/>
        <v>2.8895371236721887E-4</v>
      </c>
    </row>
    <row r="37" spans="1:14" x14ac:dyDescent="0.25">
      <c r="A37" t="s">
        <v>21</v>
      </c>
      <c r="B37">
        <f>SUMIFS(Needs!G$2:G$205,Needs!$B$2:$B$205,'By Entity'!$A37)</f>
        <v>472</v>
      </c>
      <c r="C37">
        <f>SUMIFS(Needs!H$2:H$205,Needs!$B$2:$B$205,'By Entity'!$A37)</f>
        <v>833</v>
      </c>
      <c r="D37">
        <f>SUMIFS(Needs!I$2:I$205,Needs!$B$2:$B$205,'By Entity'!$A37)</f>
        <v>1209</v>
      </c>
      <c r="E37">
        <f>SUMIFS(Needs!J$2:J$205,Needs!$B$2:$B$205,'By Entity'!$A37)</f>
        <v>1838</v>
      </c>
      <c r="F37">
        <f>SUMIFS(Needs!K$2:K$205,Needs!$B$2:$B$205,'By Entity'!$A37)</f>
        <v>2834</v>
      </c>
      <c r="G37">
        <f>SUMIFS(Needs!L$2:L$205,Needs!$B$2:$B$205,'By Entity'!$A37)</f>
        <v>4124</v>
      </c>
      <c r="I37" s="1">
        <f t="shared" si="1"/>
        <v>1.3493424814179531E-2</v>
      </c>
      <c r="J37" s="1">
        <f t="shared" si="2"/>
        <v>9.6021947873799734E-3</v>
      </c>
      <c r="K37" s="1">
        <f t="shared" si="3"/>
        <v>8.7228178525562399E-3</v>
      </c>
      <c r="L37" s="1">
        <f t="shared" si="4"/>
        <v>9.0974786422087367E-3</v>
      </c>
      <c r="M37" s="1">
        <f t="shared" si="5"/>
        <v>9.1073569061980806E-3</v>
      </c>
      <c r="N37" s="1">
        <f t="shared" si="6"/>
        <v>9.4575008714477046E-3</v>
      </c>
    </row>
    <row r="38" spans="1:14" x14ac:dyDescent="0.25">
      <c r="A38" t="s">
        <v>78</v>
      </c>
      <c r="B38">
        <f>SUMIFS(Needs!G$2:G$205,Needs!$B$2:$B$205,'By Entity'!$A38)</f>
        <v>0</v>
      </c>
      <c r="C38">
        <f>SUMIFS(Needs!H$2:H$205,Needs!$B$2:$B$205,'By Entity'!$A38)</f>
        <v>0</v>
      </c>
      <c r="D38">
        <f>SUMIFS(Needs!I$2:I$205,Needs!$B$2:$B$205,'By Entity'!$A38)</f>
        <v>0</v>
      </c>
      <c r="E38">
        <f>SUMIFS(Needs!J$2:J$205,Needs!$B$2:$B$205,'By Entity'!$A38)</f>
        <v>0</v>
      </c>
      <c r="F38">
        <f>SUMIFS(Needs!K$2:K$205,Needs!$B$2:$B$205,'By Entity'!$A38)</f>
        <v>0</v>
      </c>
      <c r="G38">
        <f>SUMIFS(Needs!L$2:L$205,Needs!$B$2:$B$205,'By Entity'!$A38)</f>
        <v>0</v>
      </c>
      <c r="I38" s="1">
        <f t="shared" si="1"/>
        <v>0</v>
      </c>
      <c r="J38" s="1">
        <f t="shared" si="2"/>
        <v>0</v>
      </c>
      <c r="K38" s="1">
        <f t="shared" si="3"/>
        <v>0</v>
      </c>
      <c r="L38" s="1">
        <f t="shared" si="4"/>
        <v>0</v>
      </c>
      <c r="M38" s="1">
        <f t="shared" si="5"/>
        <v>0</v>
      </c>
      <c r="N38" s="1">
        <f t="shared" si="6"/>
        <v>0</v>
      </c>
    </row>
    <row r="39" spans="1:14" x14ac:dyDescent="0.25">
      <c r="A39" t="s">
        <v>168</v>
      </c>
      <c r="B39">
        <f>SUMIFS(Needs!G$2:G$205,Needs!$B$2:$B$205,'By Entity'!$A39)</f>
        <v>63</v>
      </c>
      <c r="C39">
        <f>SUMIFS(Needs!H$2:H$205,Needs!$B$2:$B$205,'By Entity'!$A39)</f>
        <v>161</v>
      </c>
      <c r="D39">
        <f>SUMIFS(Needs!I$2:I$205,Needs!$B$2:$B$205,'By Entity'!$A39)</f>
        <v>253</v>
      </c>
      <c r="E39">
        <f>SUMIFS(Needs!J$2:J$205,Needs!$B$2:$B$205,'By Entity'!$A39)</f>
        <v>261</v>
      </c>
      <c r="F39">
        <f>SUMIFS(Needs!K$2:K$205,Needs!$B$2:$B$205,'By Entity'!$A39)</f>
        <v>259</v>
      </c>
      <c r="G39">
        <f>SUMIFS(Needs!L$2:L$205,Needs!$B$2:$B$205,'By Entity'!$A39)</f>
        <v>259</v>
      </c>
      <c r="I39" s="1">
        <f t="shared" si="1"/>
        <v>1.8010291595197256E-3</v>
      </c>
      <c r="J39" s="1">
        <f t="shared" si="2"/>
        <v>1.8558863874768015E-3</v>
      </c>
      <c r="K39" s="1">
        <f t="shared" si="3"/>
        <v>1.8253704852743827E-3</v>
      </c>
      <c r="L39" s="1">
        <f t="shared" si="4"/>
        <v>1.291861765841393E-3</v>
      </c>
      <c r="M39" s="1">
        <f t="shared" si="5"/>
        <v>8.3232372572523028E-4</v>
      </c>
      <c r="N39" s="1">
        <f t="shared" si="6"/>
        <v>5.9396040875483883E-4</v>
      </c>
    </row>
    <row r="40" spans="1:14" x14ac:dyDescent="0.25">
      <c r="A40" t="s">
        <v>79</v>
      </c>
      <c r="B40">
        <f>SUMIFS(Needs!G$2:G$205,Needs!$B$2:$B$205,'By Entity'!$A40)</f>
        <v>0</v>
      </c>
      <c r="C40">
        <f>SUMIFS(Needs!H$2:H$205,Needs!$B$2:$B$205,'By Entity'!$A40)</f>
        <v>0</v>
      </c>
      <c r="D40">
        <f>SUMIFS(Needs!I$2:I$205,Needs!$B$2:$B$205,'By Entity'!$A40)</f>
        <v>0</v>
      </c>
      <c r="E40">
        <f>SUMIFS(Needs!J$2:J$205,Needs!$B$2:$B$205,'By Entity'!$A40)</f>
        <v>0</v>
      </c>
      <c r="F40">
        <f>SUMIFS(Needs!K$2:K$205,Needs!$B$2:$B$205,'By Entity'!$A40)</f>
        <v>0</v>
      </c>
      <c r="G40">
        <f>SUMIFS(Needs!L$2:L$205,Needs!$B$2:$B$205,'By Entity'!$A40)</f>
        <v>0</v>
      </c>
      <c r="I40" s="1">
        <f t="shared" si="1"/>
        <v>0</v>
      </c>
      <c r="J40" s="1">
        <f t="shared" si="2"/>
        <v>0</v>
      </c>
      <c r="K40" s="1">
        <f t="shared" si="3"/>
        <v>0</v>
      </c>
      <c r="L40" s="1">
        <f t="shared" si="4"/>
        <v>0</v>
      </c>
      <c r="M40" s="1">
        <f t="shared" si="5"/>
        <v>0</v>
      </c>
      <c r="N40" s="1">
        <f t="shared" si="6"/>
        <v>0</v>
      </c>
    </row>
    <row r="41" spans="1:14" x14ac:dyDescent="0.25">
      <c r="A41" t="s">
        <v>169</v>
      </c>
      <c r="B41">
        <f>SUMIFS(Needs!G$2:G$205,Needs!$B$2:$B$205,'By Entity'!$A41)</f>
        <v>59</v>
      </c>
      <c r="C41">
        <f>SUMIFS(Needs!H$2:H$205,Needs!$B$2:$B$205,'By Entity'!$A41)</f>
        <v>61</v>
      </c>
      <c r="D41">
        <f>SUMIFS(Needs!I$2:I$205,Needs!$B$2:$B$205,'By Entity'!$A41)</f>
        <v>65</v>
      </c>
      <c r="E41">
        <f>SUMIFS(Needs!J$2:J$205,Needs!$B$2:$B$205,'By Entity'!$A41)</f>
        <v>72</v>
      </c>
      <c r="F41">
        <f>SUMIFS(Needs!K$2:K$205,Needs!$B$2:$B$205,'By Entity'!$A41)</f>
        <v>81</v>
      </c>
      <c r="G41">
        <f>SUMIFS(Needs!L$2:L$205,Needs!$B$2:$B$205,'By Entity'!$A41)</f>
        <v>92</v>
      </c>
      <c r="I41" s="1">
        <f t="shared" si="1"/>
        <v>1.6866781017724414E-3</v>
      </c>
      <c r="J41" s="1">
        <f t="shared" si="2"/>
        <v>7.0316192320549621E-4</v>
      </c>
      <c r="K41" s="1">
        <f t="shared" si="3"/>
        <v>4.6896870175033547E-4</v>
      </c>
      <c r="L41" s="1">
        <f t="shared" si="4"/>
        <v>3.5637565954245323E-4</v>
      </c>
      <c r="M41" s="1">
        <f t="shared" si="5"/>
        <v>2.6030201460904885E-4</v>
      </c>
      <c r="N41" s="1">
        <f t="shared" si="6"/>
        <v>2.109820756966995E-4</v>
      </c>
    </row>
    <row r="42" spans="1:14" x14ac:dyDescent="0.25">
      <c r="A42" t="s">
        <v>170</v>
      </c>
      <c r="B42">
        <f>SUMIFS(Needs!G$2:G$205,Needs!$B$2:$B$205,'By Entity'!$A42)</f>
        <v>0</v>
      </c>
      <c r="C42">
        <f>SUMIFS(Needs!H$2:H$205,Needs!$B$2:$B$205,'By Entity'!$A42)</f>
        <v>2194</v>
      </c>
      <c r="D42">
        <f>SUMIFS(Needs!I$2:I$205,Needs!$B$2:$B$205,'By Entity'!$A42)</f>
        <v>6695</v>
      </c>
      <c r="E42">
        <f>SUMIFS(Needs!J$2:J$205,Needs!$B$2:$B$205,'By Entity'!$A42)</f>
        <v>11781</v>
      </c>
      <c r="F42">
        <f>SUMIFS(Needs!K$2:K$205,Needs!$B$2:$B$205,'By Entity'!$A42)</f>
        <v>17840</v>
      </c>
      <c r="G42">
        <f>SUMIFS(Needs!L$2:L$205,Needs!$B$2:$B$205,'By Entity'!$A42)</f>
        <v>24121</v>
      </c>
      <c r="I42" s="1">
        <f t="shared" si="1"/>
        <v>0</v>
      </c>
      <c r="J42" s="1">
        <f t="shared" si="2"/>
        <v>2.5290774746112438E-2</v>
      </c>
      <c r="K42" s="1">
        <f t="shared" si="3"/>
        <v>4.8303776280284559E-2</v>
      </c>
      <c r="L42" s="1">
        <f t="shared" si="4"/>
        <v>5.8311967292633916E-2</v>
      </c>
      <c r="M42" s="1">
        <f t="shared" si="5"/>
        <v>5.7330715316363356E-2</v>
      </c>
      <c r="N42" s="1">
        <f t="shared" si="6"/>
        <v>5.5316289650870529E-2</v>
      </c>
    </row>
    <row r="43" spans="1:14" x14ac:dyDescent="0.25">
      <c r="A43" t="s">
        <v>110</v>
      </c>
      <c r="B43">
        <f>SUMIFS(Needs!G$2:G$205,Needs!$B$2:$B$205,'By Entity'!$A43)</f>
        <v>0</v>
      </c>
      <c r="C43">
        <f>SUMIFS(Needs!H$2:H$205,Needs!$B$2:$B$205,'By Entity'!$A43)</f>
        <v>0</v>
      </c>
      <c r="D43">
        <f>SUMIFS(Needs!I$2:I$205,Needs!$B$2:$B$205,'By Entity'!$A43)</f>
        <v>0</v>
      </c>
      <c r="E43">
        <f>SUMIFS(Needs!J$2:J$205,Needs!$B$2:$B$205,'By Entity'!$A43)</f>
        <v>0</v>
      </c>
      <c r="F43">
        <f>SUMIFS(Needs!K$2:K$205,Needs!$B$2:$B$205,'By Entity'!$A43)</f>
        <v>0</v>
      </c>
      <c r="G43">
        <f>SUMIFS(Needs!L$2:L$205,Needs!$B$2:$B$205,'By Entity'!$A43)</f>
        <v>0</v>
      </c>
      <c r="I43" s="1">
        <f t="shared" si="1"/>
        <v>0</v>
      </c>
      <c r="J43" s="1">
        <f t="shared" si="2"/>
        <v>0</v>
      </c>
      <c r="K43" s="1">
        <f t="shared" si="3"/>
        <v>0</v>
      </c>
      <c r="L43" s="1">
        <f t="shared" si="4"/>
        <v>0</v>
      </c>
      <c r="M43" s="1">
        <f t="shared" si="5"/>
        <v>0</v>
      </c>
      <c r="N43" s="1">
        <f t="shared" si="6"/>
        <v>0</v>
      </c>
    </row>
    <row r="44" spans="1:14" x14ac:dyDescent="0.25">
      <c r="A44" t="s">
        <v>74</v>
      </c>
      <c r="B44">
        <f>SUMIFS(Needs!G$2:G$205,Needs!$B$2:$B$205,'By Entity'!$A44)</f>
        <v>0</v>
      </c>
      <c r="C44">
        <f>SUMIFS(Needs!H$2:H$205,Needs!$B$2:$B$205,'By Entity'!$A44)</f>
        <v>0</v>
      </c>
      <c r="D44">
        <f>SUMIFS(Needs!I$2:I$205,Needs!$B$2:$B$205,'By Entity'!$A44)</f>
        <v>0</v>
      </c>
      <c r="E44">
        <f>SUMIFS(Needs!J$2:J$205,Needs!$B$2:$B$205,'By Entity'!$A44)</f>
        <v>0</v>
      </c>
      <c r="F44">
        <f>SUMIFS(Needs!K$2:K$205,Needs!$B$2:$B$205,'By Entity'!$A44)</f>
        <v>0</v>
      </c>
      <c r="G44">
        <f>SUMIFS(Needs!L$2:L$205,Needs!$B$2:$B$205,'By Entity'!$A44)</f>
        <v>525</v>
      </c>
      <c r="I44" s="1">
        <f t="shared" si="1"/>
        <v>0</v>
      </c>
      <c r="J44" s="1">
        <f t="shared" si="2"/>
        <v>0</v>
      </c>
      <c r="K44" s="1">
        <f t="shared" si="3"/>
        <v>0</v>
      </c>
      <c r="L44" s="1">
        <f t="shared" si="4"/>
        <v>0</v>
      </c>
      <c r="M44" s="1">
        <f t="shared" si="5"/>
        <v>0</v>
      </c>
      <c r="N44" s="1">
        <f t="shared" si="6"/>
        <v>1.2039738015300787E-3</v>
      </c>
    </row>
    <row r="45" spans="1:14" x14ac:dyDescent="0.25">
      <c r="A45" t="s">
        <v>62</v>
      </c>
      <c r="B45">
        <f>SUMIFS(Needs!G$2:G$205,Needs!$B$2:$B$205,'By Entity'!$A45)</f>
        <v>0</v>
      </c>
      <c r="C45">
        <f>SUMIFS(Needs!H$2:H$205,Needs!$B$2:$B$205,'By Entity'!$A45)</f>
        <v>0</v>
      </c>
      <c r="D45">
        <f>SUMIFS(Needs!I$2:I$205,Needs!$B$2:$B$205,'By Entity'!$A45)</f>
        <v>0</v>
      </c>
      <c r="E45">
        <f>SUMIFS(Needs!J$2:J$205,Needs!$B$2:$B$205,'By Entity'!$A45)</f>
        <v>3</v>
      </c>
      <c r="F45">
        <f>SUMIFS(Needs!K$2:K$205,Needs!$B$2:$B$205,'By Entity'!$A45)</f>
        <v>0</v>
      </c>
      <c r="G45">
        <f>SUMIFS(Needs!L$2:L$205,Needs!$B$2:$B$205,'By Entity'!$A45)</f>
        <v>3</v>
      </c>
      <c r="I45" s="1">
        <f t="shared" si="1"/>
        <v>0</v>
      </c>
      <c r="J45" s="1">
        <f t="shared" si="2"/>
        <v>0</v>
      </c>
      <c r="K45" s="1">
        <f t="shared" si="3"/>
        <v>0</v>
      </c>
      <c r="L45" s="1">
        <f t="shared" si="4"/>
        <v>1.4848985814268885E-5</v>
      </c>
      <c r="M45" s="1">
        <f t="shared" si="5"/>
        <v>0</v>
      </c>
      <c r="N45" s="1">
        <f t="shared" si="6"/>
        <v>6.8798502944575929E-6</v>
      </c>
    </row>
    <row r="46" spans="1:14" x14ac:dyDescent="0.25">
      <c r="A46" t="s">
        <v>171</v>
      </c>
      <c r="B46">
        <f>SUMIFS(Needs!G$2:G$205,Needs!$B$2:$B$205,'By Entity'!$A46)</f>
        <v>113</v>
      </c>
      <c r="C46">
        <f>SUMIFS(Needs!H$2:H$205,Needs!$B$2:$B$205,'By Entity'!$A46)</f>
        <v>121</v>
      </c>
      <c r="D46">
        <f>SUMIFS(Needs!I$2:I$205,Needs!$B$2:$B$205,'By Entity'!$A46)</f>
        <v>133</v>
      </c>
      <c r="E46">
        <f>SUMIFS(Needs!J$2:J$205,Needs!$B$2:$B$205,'By Entity'!$A46)</f>
        <v>148</v>
      </c>
      <c r="F46">
        <f>SUMIFS(Needs!K$2:K$205,Needs!$B$2:$B$205,'By Entity'!$A46)</f>
        <v>169</v>
      </c>
      <c r="G46">
        <f>SUMIFS(Needs!L$2:L$205,Needs!$B$2:$B$205,'By Entity'!$A46)</f>
        <v>190</v>
      </c>
      <c r="I46" s="1">
        <f t="shared" si="1"/>
        <v>3.2304173813607778E-3</v>
      </c>
      <c r="J46" s="1">
        <f t="shared" si="2"/>
        <v>1.3947966017682793E-3</v>
      </c>
      <c r="K46" s="1">
        <f t="shared" si="3"/>
        <v>9.595821128122249E-4</v>
      </c>
      <c r="L46" s="1">
        <f t="shared" si="4"/>
        <v>7.3254996683726496E-4</v>
      </c>
      <c r="M46" s="1">
        <f t="shared" si="5"/>
        <v>5.4309926504850941E-4</v>
      </c>
      <c r="N46" s="1">
        <f t="shared" si="6"/>
        <v>4.3572385198231418E-4</v>
      </c>
    </row>
    <row r="47" spans="1:14" x14ac:dyDescent="0.25">
      <c r="A47" t="s">
        <v>48</v>
      </c>
      <c r="B47">
        <f>SUMIFS(Needs!G$2:G$205,Needs!$B$2:$B$205,'By Entity'!$A47)</f>
        <v>0</v>
      </c>
      <c r="C47">
        <f>SUMIFS(Needs!H$2:H$205,Needs!$B$2:$B$205,'By Entity'!$A47)</f>
        <v>0</v>
      </c>
      <c r="D47">
        <f>SUMIFS(Needs!I$2:I$205,Needs!$B$2:$B$205,'By Entity'!$A47)</f>
        <v>38</v>
      </c>
      <c r="E47">
        <f>SUMIFS(Needs!J$2:J$205,Needs!$B$2:$B$205,'By Entity'!$A47)</f>
        <v>137</v>
      </c>
      <c r="F47">
        <f>SUMIFS(Needs!K$2:K$205,Needs!$B$2:$B$205,'By Entity'!$A47)</f>
        <v>226</v>
      </c>
      <c r="G47">
        <f>SUMIFS(Needs!L$2:L$205,Needs!$B$2:$B$205,'By Entity'!$A47)</f>
        <v>306</v>
      </c>
      <c r="I47" s="1">
        <f t="shared" si="1"/>
        <v>0</v>
      </c>
      <c r="J47" s="1">
        <f t="shared" si="2"/>
        <v>0</v>
      </c>
      <c r="K47" s="1">
        <f t="shared" si="3"/>
        <v>2.7416631794634997E-4</v>
      </c>
      <c r="L47" s="1">
        <f t="shared" si="4"/>
        <v>6.7810368551827907E-4</v>
      </c>
      <c r="M47" s="1">
        <f t="shared" si="5"/>
        <v>7.2627475681043263E-4</v>
      </c>
      <c r="N47" s="1">
        <f t="shared" si="6"/>
        <v>7.0174473003467444E-4</v>
      </c>
    </row>
    <row r="48" spans="1:14" x14ac:dyDescent="0.25">
      <c r="A48" t="s">
        <v>57</v>
      </c>
      <c r="B48">
        <f>SUMIFS(Needs!G$2:G$205,Needs!$B$2:$B$205,'By Entity'!$A48)</f>
        <v>0</v>
      </c>
      <c r="C48">
        <f>SUMIFS(Needs!H$2:H$205,Needs!$B$2:$B$205,'By Entity'!$A48)</f>
        <v>251</v>
      </c>
      <c r="D48">
        <f>SUMIFS(Needs!I$2:I$205,Needs!$B$2:$B$205,'By Entity'!$A48)</f>
        <v>495</v>
      </c>
      <c r="E48">
        <f>SUMIFS(Needs!J$2:J$205,Needs!$B$2:$B$205,'By Entity'!$A48)</f>
        <v>701</v>
      </c>
      <c r="F48">
        <f>SUMIFS(Needs!K$2:K$205,Needs!$B$2:$B$205,'By Entity'!$A48)</f>
        <v>979</v>
      </c>
      <c r="G48">
        <f>SUMIFS(Needs!L$2:L$205,Needs!$B$2:$B$205,'By Entity'!$A48)</f>
        <v>1231</v>
      </c>
      <c r="I48" s="1">
        <f t="shared" si="1"/>
        <v>0</v>
      </c>
      <c r="J48" s="1">
        <f t="shared" si="2"/>
        <v>2.8933384053209761E-3</v>
      </c>
      <c r="K48" s="1">
        <f t="shared" si="3"/>
        <v>3.571377036406401E-3</v>
      </c>
      <c r="L48" s="1">
        <f t="shared" si="4"/>
        <v>3.4697130186008293E-3</v>
      </c>
      <c r="M48" s="1">
        <f t="shared" si="5"/>
        <v>3.146119411138998E-3</v>
      </c>
      <c r="N48" s="1">
        <f t="shared" si="6"/>
        <v>2.8230319041590989E-3</v>
      </c>
    </row>
    <row r="49" spans="1:14" x14ac:dyDescent="0.25">
      <c r="A49" t="s">
        <v>172</v>
      </c>
      <c r="B49">
        <f>SUMIFS(Needs!G$2:G$205,Needs!$B$2:$B$205,'By Entity'!$A49)</f>
        <v>2333</v>
      </c>
      <c r="C49">
        <f>SUMIFS(Needs!H$2:H$205,Needs!$B$2:$B$205,'By Entity'!$A49)</f>
        <v>3755</v>
      </c>
      <c r="D49">
        <f>SUMIFS(Needs!I$2:I$205,Needs!$B$2:$B$205,'By Entity'!$A49)</f>
        <v>5558</v>
      </c>
      <c r="E49">
        <f>SUMIFS(Needs!J$2:J$205,Needs!$B$2:$B$205,'By Entity'!$A49)</f>
        <v>7503</v>
      </c>
      <c r="F49">
        <f>SUMIFS(Needs!K$2:K$205,Needs!$B$2:$B$205,'By Entity'!$A49)</f>
        <v>9710</v>
      </c>
      <c r="G49">
        <f>SUMIFS(Needs!L$2:L$205,Needs!$B$2:$B$205,'By Entity'!$A49)</f>
        <v>11994</v>
      </c>
      <c r="I49" s="1">
        <f t="shared" si="1"/>
        <v>6.6695254431103482E-2</v>
      </c>
      <c r="J49" s="1">
        <f t="shared" si="2"/>
        <v>4.3284803633387513E-2</v>
      </c>
      <c r="K49" s="1">
        <f t="shared" si="3"/>
        <v>4.0100431451205613E-2</v>
      </c>
      <c r="L49" s="1">
        <f t="shared" si="4"/>
        <v>3.7137313521486484E-2</v>
      </c>
      <c r="M49" s="1">
        <f t="shared" si="5"/>
        <v>3.1204105701899562E-2</v>
      </c>
      <c r="N49" s="1">
        <f t="shared" si="6"/>
        <v>2.7505641477241456E-2</v>
      </c>
    </row>
    <row r="50" spans="1:14" x14ac:dyDescent="0.25">
      <c r="A50" t="s">
        <v>22</v>
      </c>
      <c r="B50">
        <f>SUMIFS(Needs!G$2:G$205,Needs!$B$2:$B$205,'By Entity'!$A50)</f>
        <v>0</v>
      </c>
      <c r="C50">
        <f>SUMIFS(Needs!H$2:H$205,Needs!$B$2:$B$205,'By Entity'!$A50)</f>
        <v>0</v>
      </c>
      <c r="D50">
        <f>SUMIFS(Needs!I$2:I$205,Needs!$B$2:$B$205,'By Entity'!$A50)</f>
        <v>0</v>
      </c>
      <c r="E50">
        <f>SUMIFS(Needs!J$2:J$205,Needs!$B$2:$B$205,'By Entity'!$A50)</f>
        <v>0</v>
      </c>
      <c r="F50">
        <f>SUMIFS(Needs!K$2:K$205,Needs!$B$2:$B$205,'By Entity'!$A50)</f>
        <v>0</v>
      </c>
      <c r="G50">
        <f>SUMIFS(Needs!L$2:L$205,Needs!$B$2:$B$205,'By Entity'!$A50)</f>
        <v>0</v>
      </c>
      <c r="I50" s="1">
        <f t="shared" si="1"/>
        <v>0</v>
      </c>
      <c r="J50" s="1">
        <f t="shared" si="2"/>
        <v>0</v>
      </c>
      <c r="K50" s="1">
        <f t="shared" si="3"/>
        <v>0</v>
      </c>
      <c r="L50" s="1">
        <f t="shared" si="4"/>
        <v>0</v>
      </c>
      <c r="M50" s="1">
        <f t="shared" si="5"/>
        <v>0</v>
      </c>
      <c r="N50" s="1">
        <f t="shared" si="6"/>
        <v>0</v>
      </c>
    </row>
    <row r="51" spans="1:14" x14ac:dyDescent="0.25">
      <c r="A51" t="s">
        <v>37</v>
      </c>
      <c r="B51">
        <f>SUMIFS(Needs!G$2:G$205,Needs!$B$2:$B$205,'By Entity'!$A51)</f>
        <v>0</v>
      </c>
      <c r="C51">
        <f>SUMIFS(Needs!H$2:H$205,Needs!$B$2:$B$205,'By Entity'!$A51)</f>
        <v>0</v>
      </c>
      <c r="D51">
        <f>SUMIFS(Needs!I$2:I$205,Needs!$B$2:$B$205,'By Entity'!$A51)</f>
        <v>0</v>
      </c>
      <c r="E51">
        <f>SUMIFS(Needs!J$2:J$205,Needs!$B$2:$B$205,'By Entity'!$A51)</f>
        <v>0</v>
      </c>
      <c r="F51">
        <f>SUMIFS(Needs!K$2:K$205,Needs!$B$2:$B$205,'By Entity'!$A51)</f>
        <v>0</v>
      </c>
      <c r="G51">
        <f>SUMIFS(Needs!L$2:L$205,Needs!$B$2:$B$205,'By Entity'!$A51)</f>
        <v>0</v>
      </c>
      <c r="I51" s="1">
        <f t="shared" si="1"/>
        <v>0</v>
      </c>
      <c r="J51" s="1">
        <f t="shared" si="2"/>
        <v>0</v>
      </c>
      <c r="K51" s="1">
        <f t="shared" si="3"/>
        <v>0</v>
      </c>
      <c r="L51" s="1">
        <f t="shared" si="4"/>
        <v>0</v>
      </c>
      <c r="M51" s="1">
        <f t="shared" si="5"/>
        <v>0</v>
      </c>
      <c r="N51" s="1">
        <f t="shared" si="6"/>
        <v>0</v>
      </c>
    </row>
    <row r="52" spans="1:14" x14ac:dyDescent="0.25">
      <c r="A52" t="s">
        <v>49</v>
      </c>
      <c r="B52">
        <f>SUMIFS(Needs!G$2:G$205,Needs!$B$2:$B$205,'By Entity'!$A52)</f>
        <v>0</v>
      </c>
      <c r="C52">
        <f>SUMIFS(Needs!H$2:H$205,Needs!$B$2:$B$205,'By Entity'!$A52)</f>
        <v>0</v>
      </c>
      <c r="D52">
        <f>SUMIFS(Needs!I$2:I$205,Needs!$B$2:$B$205,'By Entity'!$A52)</f>
        <v>0</v>
      </c>
      <c r="E52">
        <f>SUMIFS(Needs!J$2:J$205,Needs!$B$2:$B$205,'By Entity'!$A52)</f>
        <v>0</v>
      </c>
      <c r="F52">
        <f>SUMIFS(Needs!K$2:K$205,Needs!$B$2:$B$205,'By Entity'!$A52)</f>
        <v>0</v>
      </c>
      <c r="G52">
        <f>SUMIFS(Needs!L$2:L$205,Needs!$B$2:$B$205,'By Entity'!$A52)</f>
        <v>0</v>
      </c>
      <c r="I52" s="1">
        <f t="shared" si="1"/>
        <v>0</v>
      </c>
      <c r="J52" s="1">
        <f t="shared" si="2"/>
        <v>0</v>
      </c>
      <c r="K52" s="1">
        <f t="shared" si="3"/>
        <v>0</v>
      </c>
      <c r="L52" s="1">
        <f t="shared" si="4"/>
        <v>0</v>
      </c>
      <c r="M52" s="1">
        <f t="shared" si="5"/>
        <v>0</v>
      </c>
      <c r="N52" s="1">
        <f t="shared" si="6"/>
        <v>0</v>
      </c>
    </row>
    <row r="53" spans="1:14" x14ac:dyDescent="0.25">
      <c r="A53" t="s">
        <v>63</v>
      </c>
      <c r="B53">
        <f>SUMIFS(Needs!G$2:G$205,Needs!$B$2:$B$205,'By Entity'!$A53)</f>
        <v>0</v>
      </c>
      <c r="C53">
        <f>SUMIFS(Needs!H$2:H$205,Needs!$B$2:$B$205,'By Entity'!$A53)</f>
        <v>0</v>
      </c>
      <c r="D53">
        <f>SUMIFS(Needs!I$2:I$205,Needs!$B$2:$B$205,'By Entity'!$A53)</f>
        <v>0</v>
      </c>
      <c r="E53">
        <f>SUMIFS(Needs!J$2:J$205,Needs!$B$2:$B$205,'By Entity'!$A53)</f>
        <v>0</v>
      </c>
      <c r="F53">
        <f>SUMIFS(Needs!K$2:K$205,Needs!$B$2:$B$205,'By Entity'!$A53)</f>
        <v>0</v>
      </c>
      <c r="G53">
        <f>SUMIFS(Needs!L$2:L$205,Needs!$B$2:$B$205,'By Entity'!$A53)</f>
        <v>0</v>
      </c>
      <c r="I53" s="1">
        <f t="shared" si="1"/>
        <v>0</v>
      </c>
      <c r="J53" s="1">
        <f t="shared" si="2"/>
        <v>0</v>
      </c>
      <c r="K53" s="1">
        <f t="shared" si="3"/>
        <v>0</v>
      </c>
      <c r="L53" s="1">
        <f t="shared" si="4"/>
        <v>0</v>
      </c>
      <c r="M53" s="1">
        <f t="shared" si="5"/>
        <v>0</v>
      </c>
      <c r="N53" s="1">
        <f t="shared" si="6"/>
        <v>0</v>
      </c>
    </row>
    <row r="54" spans="1:14" x14ac:dyDescent="0.25">
      <c r="A54" t="s">
        <v>80</v>
      </c>
      <c r="B54">
        <f>SUMIFS(Needs!G$2:G$205,Needs!$B$2:$B$205,'By Entity'!$A54)</f>
        <v>0</v>
      </c>
      <c r="C54">
        <f>SUMIFS(Needs!H$2:H$205,Needs!$B$2:$B$205,'By Entity'!$A54)</f>
        <v>0</v>
      </c>
      <c r="D54">
        <f>SUMIFS(Needs!I$2:I$205,Needs!$B$2:$B$205,'By Entity'!$A54)</f>
        <v>0</v>
      </c>
      <c r="E54">
        <f>SUMIFS(Needs!J$2:J$205,Needs!$B$2:$B$205,'By Entity'!$A54)</f>
        <v>0</v>
      </c>
      <c r="F54">
        <f>SUMIFS(Needs!K$2:K$205,Needs!$B$2:$B$205,'By Entity'!$A54)</f>
        <v>0</v>
      </c>
      <c r="G54">
        <f>SUMIFS(Needs!L$2:L$205,Needs!$B$2:$B$205,'By Entity'!$A54)</f>
        <v>0</v>
      </c>
      <c r="I54" s="1">
        <f t="shared" si="1"/>
        <v>0</v>
      </c>
      <c r="J54" s="1">
        <f t="shared" si="2"/>
        <v>0</v>
      </c>
      <c r="K54" s="1">
        <f t="shared" si="3"/>
        <v>0</v>
      </c>
      <c r="L54" s="1">
        <f t="shared" si="4"/>
        <v>0</v>
      </c>
      <c r="M54" s="1">
        <f t="shared" si="5"/>
        <v>0</v>
      </c>
      <c r="N54" s="1">
        <f t="shared" si="6"/>
        <v>0</v>
      </c>
    </row>
    <row r="55" spans="1:14" x14ac:dyDescent="0.25">
      <c r="A55" t="s">
        <v>95</v>
      </c>
      <c r="B55">
        <f>SUMIFS(Needs!G$2:G$205,Needs!$B$2:$B$205,'By Entity'!$A55)</f>
        <v>0</v>
      </c>
      <c r="C55">
        <f>SUMIFS(Needs!H$2:H$205,Needs!$B$2:$B$205,'By Entity'!$A55)</f>
        <v>0</v>
      </c>
      <c r="D55">
        <f>SUMIFS(Needs!I$2:I$205,Needs!$B$2:$B$205,'By Entity'!$A55)</f>
        <v>0</v>
      </c>
      <c r="E55">
        <f>SUMIFS(Needs!J$2:J$205,Needs!$B$2:$B$205,'By Entity'!$A55)</f>
        <v>0</v>
      </c>
      <c r="F55">
        <f>SUMIFS(Needs!K$2:K$205,Needs!$B$2:$B$205,'By Entity'!$A55)</f>
        <v>0</v>
      </c>
      <c r="G55">
        <f>SUMIFS(Needs!L$2:L$205,Needs!$B$2:$B$205,'By Entity'!$A55)</f>
        <v>0</v>
      </c>
      <c r="I55" s="1">
        <f t="shared" si="1"/>
        <v>0</v>
      </c>
      <c r="J55" s="1">
        <f t="shared" si="2"/>
        <v>0</v>
      </c>
      <c r="K55" s="1">
        <f t="shared" si="3"/>
        <v>0</v>
      </c>
      <c r="L55" s="1">
        <f t="shared" si="4"/>
        <v>0</v>
      </c>
      <c r="M55" s="1">
        <f t="shared" si="5"/>
        <v>0</v>
      </c>
      <c r="N55" s="1">
        <f t="shared" si="6"/>
        <v>0</v>
      </c>
    </row>
    <row r="56" spans="1:14" x14ac:dyDescent="0.25">
      <c r="A56" t="s">
        <v>111</v>
      </c>
      <c r="B56">
        <f>SUMIFS(Needs!G$2:G$205,Needs!$B$2:$B$205,'By Entity'!$A56)</f>
        <v>0</v>
      </c>
      <c r="C56">
        <f>SUMIFS(Needs!H$2:H$205,Needs!$B$2:$B$205,'By Entity'!$A56)</f>
        <v>0</v>
      </c>
      <c r="D56">
        <f>SUMIFS(Needs!I$2:I$205,Needs!$B$2:$B$205,'By Entity'!$A56)</f>
        <v>0</v>
      </c>
      <c r="E56">
        <f>SUMIFS(Needs!J$2:J$205,Needs!$B$2:$B$205,'By Entity'!$A56)</f>
        <v>0</v>
      </c>
      <c r="F56">
        <f>SUMIFS(Needs!K$2:K$205,Needs!$B$2:$B$205,'By Entity'!$A56)</f>
        <v>0</v>
      </c>
      <c r="G56">
        <f>SUMIFS(Needs!L$2:L$205,Needs!$B$2:$B$205,'By Entity'!$A56)</f>
        <v>0</v>
      </c>
      <c r="I56" s="1">
        <f t="shared" si="1"/>
        <v>0</v>
      </c>
      <c r="J56" s="1">
        <f t="shared" si="2"/>
        <v>0</v>
      </c>
      <c r="K56" s="1">
        <f t="shared" si="3"/>
        <v>0</v>
      </c>
      <c r="L56" s="1">
        <f t="shared" si="4"/>
        <v>0</v>
      </c>
      <c r="M56" s="1">
        <f t="shared" si="5"/>
        <v>0</v>
      </c>
      <c r="N56" s="1">
        <f t="shared" si="6"/>
        <v>0</v>
      </c>
    </row>
    <row r="57" spans="1:14" x14ac:dyDescent="0.25">
      <c r="A57" t="s">
        <v>119</v>
      </c>
      <c r="B57">
        <f>SUMIFS(Needs!G$2:G$205,Needs!$B$2:$B$205,'By Entity'!$A57)</f>
        <v>0</v>
      </c>
      <c r="C57">
        <f>SUMIFS(Needs!H$2:H$205,Needs!$B$2:$B$205,'By Entity'!$A57)</f>
        <v>0</v>
      </c>
      <c r="D57">
        <f>SUMIFS(Needs!I$2:I$205,Needs!$B$2:$B$205,'By Entity'!$A57)</f>
        <v>0</v>
      </c>
      <c r="E57">
        <f>SUMIFS(Needs!J$2:J$205,Needs!$B$2:$B$205,'By Entity'!$A57)</f>
        <v>0</v>
      </c>
      <c r="F57">
        <f>SUMIFS(Needs!K$2:K$205,Needs!$B$2:$B$205,'By Entity'!$A57)</f>
        <v>0</v>
      </c>
      <c r="G57">
        <f>SUMIFS(Needs!L$2:L$205,Needs!$B$2:$B$205,'By Entity'!$A57)</f>
        <v>0</v>
      </c>
      <c r="I57" s="1">
        <f t="shared" si="1"/>
        <v>0</v>
      </c>
      <c r="J57" s="1">
        <f t="shared" si="2"/>
        <v>0</v>
      </c>
      <c r="K57" s="1">
        <f t="shared" si="3"/>
        <v>0</v>
      </c>
      <c r="L57" s="1">
        <f t="shared" si="4"/>
        <v>0</v>
      </c>
      <c r="M57" s="1">
        <f t="shared" si="5"/>
        <v>0</v>
      </c>
      <c r="N57" s="1">
        <f t="shared" si="6"/>
        <v>0</v>
      </c>
    </row>
    <row r="58" spans="1:14" x14ac:dyDescent="0.25">
      <c r="A58" t="s">
        <v>130</v>
      </c>
      <c r="B58">
        <f>SUMIFS(Needs!G$2:G$205,Needs!$B$2:$B$205,'By Entity'!$A58)</f>
        <v>0</v>
      </c>
      <c r="C58">
        <f>SUMIFS(Needs!H$2:H$205,Needs!$B$2:$B$205,'By Entity'!$A58)</f>
        <v>0</v>
      </c>
      <c r="D58">
        <f>SUMIFS(Needs!I$2:I$205,Needs!$B$2:$B$205,'By Entity'!$A58)</f>
        <v>0</v>
      </c>
      <c r="E58">
        <f>SUMIFS(Needs!J$2:J$205,Needs!$B$2:$B$205,'By Entity'!$A58)</f>
        <v>0</v>
      </c>
      <c r="F58">
        <f>SUMIFS(Needs!K$2:K$205,Needs!$B$2:$B$205,'By Entity'!$A58)</f>
        <v>0</v>
      </c>
      <c r="G58">
        <f>SUMIFS(Needs!L$2:L$205,Needs!$B$2:$B$205,'By Entity'!$A58)</f>
        <v>0</v>
      </c>
      <c r="I58" s="1">
        <f t="shared" si="1"/>
        <v>0</v>
      </c>
      <c r="J58" s="1">
        <f t="shared" si="2"/>
        <v>0</v>
      </c>
      <c r="K58" s="1">
        <f t="shared" si="3"/>
        <v>0</v>
      </c>
      <c r="L58" s="1">
        <f t="shared" si="4"/>
        <v>0</v>
      </c>
      <c r="M58" s="1">
        <f t="shared" si="5"/>
        <v>0</v>
      </c>
      <c r="N58" s="1">
        <f t="shared" si="6"/>
        <v>0</v>
      </c>
    </row>
    <row r="59" spans="1:14" x14ac:dyDescent="0.25">
      <c r="A59" t="s">
        <v>173</v>
      </c>
      <c r="B59">
        <f>SUMIFS(Needs!G$2:G$205,Needs!$B$2:$B$205,'By Entity'!$A59)</f>
        <v>71</v>
      </c>
      <c r="C59">
        <f>SUMIFS(Needs!H$2:H$205,Needs!$B$2:$B$205,'By Entity'!$A59)</f>
        <v>71</v>
      </c>
      <c r="D59">
        <f>SUMIFS(Needs!I$2:I$205,Needs!$B$2:$B$205,'By Entity'!$A59)</f>
        <v>71</v>
      </c>
      <c r="E59">
        <f>SUMIFS(Needs!J$2:J$205,Needs!$B$2:$B$205,'By Entity'!$A59)</f>
        <v>72</v>
      </c>
      <c r="F59">
        <f>SUMIFS(Needs!K$2:K$205,Needs!$B$2:$B$205,'By Entity'!$A59)</f>
        <v>72</v>
      </c>
      <c r="G59">
        <f>SUMIFS(Needs!L$2:L$205,Needs!$B$2:$B$205,'By Entity'!$A59)</f>
        <v>72</v>
      </c>
      <c r="I59" s="1">
        <f t="shared" si="1"/>
        <v>2.0297312750142938E-3</v>
      </c>
      <c r="J59" s="1">
        <f t="shared" si="2"/>
        <v>8.1843436963262674E-4</v>
      </c>
      <c r="K59" s="1">
        <f t="shared" si="3"/>
        <v>5.1225812037344334E-4</v>
      </c>
      <c r="L59" s="1">
        <f t="shared" si="4"/>
        <v>3.5637565954245323E-4</v>
      </c>
      <c r="M59" s="1">
        <f t="shared" si="5"/>
        <v>2.3137956854137677E-4</v>
      </c>
      <c r="N59" s="1">
        <f t="shared" si="6"/>
        <v>1.6511640706698221E-4</v>
      </c>
    </row>
    <row r="60" spans="1:14" x14ac:dyDescent="0.25">
      <c r="A60" t="s">
        <v>183</v>
      </c>
      <c r="B60">
        <f>SUMIFS(Needs!G$2:G$205,Needs!$B$2:$B$205,'By Entity'!$A60)</f>
        <v>0</v>
      </c>
      <c r="C60">
        <f>SUMIFS(Needs!H$2:H$205,Needs!$B$2:$B$205,'By Entity'!$A60)</f>
        <v>0</v>
      </c>
      <c r="D60">
        <f>SUMIFS(Needs!I$2:I$205,Needs!$B$2:$B$205,'By Entity'!$A60)</f>
        <v>0</v>
      </c>
      <c r="E60">
        <f>SUMIFS(Needs!J$2:J$205,Needs!$B$2:$B$205,'By Entity'!$A60)</f>
        <v>0</v>
      </c>
      <c r="F60">
        <f>SUMIFS(Needs!K$2:K$205,Needs!$B$2:$B$205,'By Entity'!$A60)</f>
        <v>0</v>
      </c>
      <c r="G60">
        <f>SUMIFS(Needs!L$2:L$205,Needs!$B$2:$B$205,'By Entity'!$A60)</f>
        <v>0</v>
      </c>
      <c r="I60" s="1">
        <f t="shared" si="1"/>
        <v>0</v>
      </c>
      <c r="J60" s="1">
        <f t="shared" si="2"/>
        <v>0</v>
      </c>
      <c r="K60" s="1">
        <f t="shared" si="3"/>
        <v>0</v>
      </c>
      <c r="L60" s="1">
        <f t="shared" si="4"/>
        <v>0</v>
      </c>
      <c r="M60" s="1">
        <f t="shared" si="5"/>
        <v>0</v>
      </c>
      <c r="N60" s="1">
        <f t="shared" si="6"/>
        <v>0</v>
      </c>
    </row>
    <row r="61" spans="1:14" x14ac:dyDescent="0.25">
      <c r="A61" t="s">
        <v>174</v>
      </c>
      <c r="B61">
        <f>SUMIFS(Needs!G$2:G$205,Needs!$B$2:$B$205,'By Entity'!$A61)</f>
        <v>0</v>
      </c>
      <c r="C61">
        <f>SUMIFS(Needs!H$2:H$205,Needs!$B$2:$B$205,'By Entity'!$A61)</f>
        <v>0</v>
      </c>
      <c r="D61">
        <f>SUMIFS(Needs!I$2:I$205,Needs!$B$2:$B$205,'By Entity'!$A61)</f>
        <v>0</v>
      </c>
      <c r="E61">
        <f>SUMIFS(Needs!J$2:J$205,Needs!$B$2:$B$205,'By Entity'!$A61)</f>
        <v>0</v>
      </c>
      <c r="F61">
        <f>SUMIFS(Needs!K$2:K$205,Needs!$B$2:$B$205,'By Entity'!$A61)</f>
        <v>0</v>
      </c>
      <c r="G61">
        <f>SUMIFS(Needs!L$2:L$205,Needs!$B$2:$B$205,'By Entity'!$A61)</f>
        <v>0</v>
      </c>
      <c r="I61" s="1">
        <f t="shared" si="1"/>
        <v>0</v>
      </c>
      <c r="J61" s="1">
        <f t="shared" si="2"/>
        <v>0</v>
      </c>
      <c r="K61" s="1">
        <f t="shared" si="3"/>
        <v>0</v>
      </c>
      <c r="L61" s="1">
        <f t="shared" si="4"/>
        <v>0</v>
      </c>
      <c r="M61" s="1">
        <f t="shared" si="5"/>
        <v>0</v>
      </c>
      <c r="N61" s="1">
        <f t="shared" si="6"/>
        <v>0</v>
      </c>
    </row>
    <row r="62" spans="1:14" x14ac:dyDescent="0.25">
      <c r="A62" t="s">
        <v>38</v>
      </c>
      <c r="B62">
        <f>SUMIFS(Needs!G$2:G$205,Needs!$B$2:$B$205,'By Entity'!$A62)</f>
        <v>48</v>
      </c>
      <c r="C62">
        <f>SUMIFS(Needs!H$2:H$205,Needs!$B$2:$B$205,'By Entity'!$A62)</f>
        <v>105</v>
      </c>
      <c r="D62">
        <f>SUMIFS(Needs!I$2:I$205,Needs!$B$2:$B$205,'By Entity'!$A62)</f>
        <v>138</v>
      </c>
      <c r="E62">
        <f>SUMIFS(Needs!J$2:J$205,Needs!$B$2:$B$205,'By Entity'!$A62)</f>
        <v>155</v>
      </c>
      <c r="F62">
        <f>SUMIFS(Needs!K$2:K$205,Needs!$B$2:$B$205,'By Entity'!$A62)</f>
        <v>167</v>
      </c>
      <c r="G62">
        <f>SUMIFS(Needs!L$2:L$205,Needs!$B$2:$B$205,'By Entity'!$A62)</f>
        <v>175</v>
      </c>
      <c r="I62" s="1">
        <f t="shared" si="1"/>
        <v>1.3722126929674098E-3</v>
      </c>
      <c r="J62" s="1">
        <f t="shared" si="2"/>
        <v>1.2103606874848704E-3</v>
      </c>
      <c r="K62" s="1">
        <f t="shared" si="3"/>
        <v>9.9565662833148161E-4</v>
      </c>
      <c r="L62" s="1">
        <f t="shared" si="4"/>
        <v>7.6719760040389246E-4</v>
      </c>
      <c r="M62" s="1">
        <f t="shared" si="5"/>
        <v>5.3667205481124894E-4</v>
      </c>
      <c r="N62" s="1">
        <f t="shared" si="6"/>
        <v>4.0132460051002625E-4</v>
      </c>
    </row>
    <row r="63" spans="1:14" x14ac:dyDescent="0.25">
      <c r="A63" t="s">
        <v>175</v>
      </c>
      <c r="B63">
        <f>SUMIFS(Needs!G$2:G$205,Needs!$B$2:$B$205,'By Entity'!$A63)</f>
        <v>0</v>
      </c>
      <c r="C63">
        <f>SUMIFS(Needs!H$2:H$205,Needs!$B$2:$B$205,'By Entity'!$A63)</f>
        <v>266</v>
      </c>
      <c r="D63">
        <f>SUMIFS(Needs!I$2:I$205,Needs!$B$2:$B$205,'By Entity'!$A63)</f>
        <v>818</v>
      </c>
      <c r="E63">
        <f>SUMIFS(Needs!J$2:J$205,Needs!$B$2:$B$205,'By Entity'!$A63)</f>
        <v>1525</v>
      </c>
      <c r="F63">
        <f>SUMIFS(Needs!K$2:K$205,Needs!$B$2:$B$205,'By Entity'!$A63)</f>
        <v>2229</v>
      </c>
      <c r="G63">
        <f>SUMIFS(Needs!L$2:L$205,Needs!$B$2:$B$205,'By Entity'!$A63)</f>
        <v>2977</v>
      </c>
      <c r="I63" s="1">
        <f t="shared" si="1"/>
        <v>0</v>
      </c>
      <c r="J63" s="1">
        <f t="shared" si="2"/>
        <v>3.0662470749616721E-3</v>
      </c>
      <c r="K63" s="1">
        <f t="shared" si="3"/>
        <v>5.9017907389503762E-3</v>
      </c>
      <c r="L63" s="1">
        <f t="shared" si="4"/>
        <v>7.5482344555866838E-3</v>
      </c>
      <c r="M63" s="1">
        <f t="shared" si="5"/>
        <v>7.1631258094267888E-3</v>
      </c>
      <c r="N63" s="1">
        <f t="shared" si="6"/>
        <v>6.8271047755334175E-3</v>
      </c>
    </row>
    <row r="64" spans="1:14" x14ac:dyDescent="0.25">
      <c r="A64" t="s">
        <v>131</v>
      </c>
      <c r="B64">
        <f>SUMIFS(Needs!G$2:G$205,Needs!$B$2:$B$205,'By Entity'!$A64)</f>
        <v>93</v>
      </c>
      <c r="C64">
        <f>SUMIFS(Needs!H$2:H$205,Needs!$B$2:$B$205,'By Entity'!$A64)</f>
        <v>113</v>
      </c>
      <c r="D64">
        <f>SUMIFS(Needs!I$2:I$205,Needs!$B$2:$B$205,'By Entity'!$A64)</f>
        <v>133</v>
      </c>
      <c r="E64">
        <f>SUMIFS(Needs!J$2:J$205,Needs!$B$2:$B$205,'By Entity'!$A64)</f>
        <v>158</v>
      </c>
      <c r="F64">
        <f>SUMIFS(Needs!K$2:K$205,Needs!$B$2:$B$205,'By Entity'!$A64)</f>
        <v>182</v>
      </c>
      <c r="G64">
        <f>SUMIFS(Needs!L$2:L$205,Needs!$B$2:$B$205,'By Entity'!$A64)</f>
        <v>206</v>
      </c>
      <c r="I64" s="1">
        <f t="shared" si="1"/>
        <v>2.658662092624357E-3</v>
      </c>
      <c r="J64" s="1">
        <f t="shared" si="2"/>
        <v>1.302578644626575E-3</v>
      </c>
      <c r="K64" s="1">
        <f t="shared" si="3"/>
        <v>9.595821128122249E-4</v>
      </c>
      <c r="L64" s="1">
        <f t="shared" si="4"/>
        <v>7.8204658621816125E-4</v>
      </c>
      <c r="M64" s="1">
        <f t="shared" si="5"/>
        <v>5.8487613159070243E-4</v>
      </c>
      <c r="N64" s="1">
        <f t="shared" si="6"/>
        <v>4.7241638688608802E-4</v>
      </c>
    </row>
    <row r="65" spans="1:14" x14ac:dyDescent="0.25">
      <c r="A65" t="s">
        <v>50</v>
      </c>
      <c r="B65">
        <f>SUMIFS(Needs!G$2:G$205,Needs!$B$2:$B$205,'By Entity'!$A65)</f>
        <v>0</v>
      </c>
      <c r="C65">
        <f>SUMIFS(Needs!H$2:H$205,Needs!$B$2:$B$205,'By Entity'!$A65)</f>
        <v>0</v>
      </c>
      <c r="D65">
        <f>SUMIFS(Needs!I$2:I$205,Needs!$B$2:$B$205,'By Entity'!$A65)</f>
        <v>0</v>
      </c>
      <c r="E65">
        <f>SUMIFS(Needs!J$2:J$205,Needs!$B$2:$B$205,'By Entity'!$A65)</f>
        <v>0</v>
      </c>
      <c r="F65">
        <f>SUMIFS(Needs!K$2:K$205,Needs!$B$2:$B$205,'By Entity'!$A65)</f>
        <v>0</v>
      </c>
      <c r="G65">
        <f>SUMIFS(Needs!L$2:L$205,Needs!$B$2:$B$205,'By Entity'!$A65)</f>
        <v>0</v>
      </c>
      <c r="I65" s="1">
        <f t="shared" si="1"/>
        <v>0</v>
      </c>
      <c r="J65" s="1">
        <f t="shared" si="2"/>
        <v>0</v>
      </c>
      <c r="K65" s="1">
        <f t="shared" si="3"/>
        <v>0</v>
      </c>
      <c r="L65" s="1">
        <f t="shared" si="4"/>
        <v>0</v>
      </c>
      <c r="M65" s="1">
        <f t="shared" si="5"/>
        <v>0</v>
      </c>
      <c r="N65" s="1">
        <f t="shared" si="6"/>
        <v>0</v>
      </c>
    </row>
    <row r="66" spans="1:14" x14ac:dyDescent="0.25">
      <c r="A66" t="s">
        <v>51</v>
      </c>
      <c r="B66">
        <f>SUMIFS(Needs!G$2:G$205,Needs!$B$2:$B$205,'By Entity'!$A66)</f>
        <v>0</v>
      </c>
      <c r="C66">
        <f>SUMIFS(Needs!H$2:H$205,Needs!$B$2:$B$205,'By Entity'!$A66)</f>
        <v>0</v>
      </c>
      <c r="D66">
        <f>SUMIFS(Needs!I$2:I$205,Needs!$B$2:$B$205,'By Entity'!$A66)</f>
        <v>0</v>
      </c>
      <c r="E66">
        <f>SUMIFS(Needs!J$2:J$205,Needs!$B$2:$B$205,'By Entity'!$A66)</f>
        <v>0</v>
      </c>
      <c r="F66">
        <f>SUMIFS(Needs!K$2:K$205,Needs!$B$2:$B$205,'By Entity'!$A66)</f>
        <v>0</v>
      </c>
      <c r="G66">
        <f>SUMIFS(Needs!L$2:L$205,Needs!$B$2:$B$205,'By Entity'!$A66)</f>
        <v>0</v>
      </c>
      <c r="I66" s="1">
        <f t="shared" si="1"/>
        <v>0</v>
      </c>
      <c r="J66" s="1">
        <f t="shared" si="2"/>
        <v>0</v>
      </c>
      <c r="K66" s="1">
        <f t="shared" si="3"/>
        <v>0</v>
      </c>
      <c r="L66" s="1">
        <f t="shared" si="4"/>
        <v>0</v>
      </c>
      <c r="M66" s="1">
        <f t="shared" si="5"/>
        <v>0</v>
      </c>
      <c r="N66" s="1">
        <f t="shared" si="6"/>
        <v>0</v>
      </c>
    </row>
    <row r="67" spans="1:14" x14ac:dyDescent="0.25">
      <c r="A67" t="s">
        <v>96</v>
      </c>
      <c r="B67">
        <f>SUMIFS(Needs!G$2:G$205,Needs!$B$2:$B$205,'By Entity'!$A67)</f>
        <v>0</v>
      </c>
      <c r="C67">
        <f>SUMIFS(Needs!H$2:H$205,Needs!$B$2:$B$205,'By Entity'!$A67)</f>
        <v>1348</v>
      </c>
      <c r="D67">
        <f>SUMIFS(Needs!I$2:I$205,Needs!$B$2:$B$205,'By Entity'!$A67)</f>
        <v>2801</v>
      </c>
      <c r="E67">
        <f>SUMIFS(Needs!J$2:J$205,Needs!$B$2:$B$205,'By Entity'!$A67)</f>
        <v>2787</v>
      </c>
      <c r="F67">
        <f>SUMIFS(Needs!K$2:K$205,Needs!$B$2:$B$205,'By Entity'!$A67)</f>
        <v>2776</v>
      </c>
      <c r="G67">
        <f>SUMIFS(Needs!L$2:L$205,Needs!$B$2:$B$205,'By Entity'!$A67)</f>
        <v>2783</v>
      </c>
      <c r="I67" s="1">
        <f t="shared" ref="I67:I130" si="7">B67/B$161</f>
        <v>0</v>
      </c>
      <c r="J67" s="1">
        <f t="shared" ref="J67:J130" si="8">C67/C$161</f>
        <v>1.5538725778377194E-2</v>
      </c>
      <c r="K67" s="1">
        <f t="shared" ref="K67:K130" si="9">D67/D$161</f>
        <v>2.0208943593887533E-2</v>
      </c>
      <c r="L67" s="1">
        <f t="shared" ref="L67:L130" si="10">E67/E$161</f>
        <v>1.3794707821455794E-2</v>
      </c>
      <c r="M67" s="1">
        <f t="shared" ref="M67:M130" si="11">F67/F$161</f>
        <v>8.9209678093175263E-3</v>
      </c>
      <c r="N67" s="1">
        <f t="shared" ref="N67:N130" si="12">G67/G$161</f>
        <v>6.3822077898251601E-3</v>
      </c>
    </row>
    <row r="68" spans="1:14" x14ac:dyDescent="0.25">
      <c r="A68" t="s">
        <v>81</v>
      </c>
      <c r="B68">
        <f>SUMIFS(Needs!G$2:G$205,Needs!$B$2:$B$205,'By Entity'!$A68)</f>
        <v>0</v>
      </c>
      <c r="C68">
        <f>SUMIFS(Needs!H$2:H$205,Needs!$B$2:$B$205,'By Entity'!$A68)</f>
        <v>0</v>
      </c>
      <c r="D68">
        <f>SUMIFS(Needs!I$2:I$205,Needs!$B$2:$B$205,'By Entity'!$A68)</f>
        <v>0</v>
      </c>
      <c r="E68">
        <f>SUMIFS(Needs!J$2:J$205,Needs!$B$2:$B$205,'By Entity'!$A68)</f>
        <v>0</v>
      </c>
      <c r="F68">
        <f>SUMIFS(Needs!K$2:K$205,Needs!$B$2:$B$205,'By Entity'!$A68)</f>
        <v>0</v>
      </c>
      <c r="G68">
        <f>SUMIFS(Needs!L$2:L$205,Needs!$B$2:$B$205,'By Entity'!$A68)</f>
        <v>0</v>
      </c>
      <c r="I68" s="1">
        <f t="shared" si="7"/>
        <v>0</v>
      </c>
      <c r="J68" s="1">
        <f t="shared" si="8"/>
        <v>0</v>
      </c>
      <c r="K68" s="1">
        <f t="shared" si="9"/>
        <v>0</v>
      </c>
      <c r="L68" s="1">
        <f t="shared" si="10"/>
        <v>0</v>
      </c>
      <c r="M68" s="1">
        <f t="shared" si="11"/>
        <v>0</v>
      </c>
      <c r="N68" s="1">
        <f t="shared" si="12"/>
        <v>0</v>
      </c>
    </row>
    <row r="69" spans="1:14" x14ac:dyDescent="0.25">
      <c r="A69" t="s">
        <v>132</v>
      </c>
      <c r="B69">
        <f>SUMIFS(Needs!G$2:G$205,Needs!$B$2:$B$205,'By Entity'!$A69)</f>
        <v>0</v>
      </c>
      <c r="C69">
        <f>SUMIFS(Needs!H$2:H$205,Needs!$B$2:$B$205,'By Entity'!$A69)</f>
        <v>0</v>
      </c>
      <c r="D69">
        <f>SUMIFS(Needs!I$2:I$205,Needs!$B$2:$B$205,'By Entity'!$A69)</f>
        <v>0</v>
      </c>
      <c r="E69">
        <f>SUMIFS(Needs!J$2:J$205,Needs!$B$2:$B$205,'By Entity'!$A69)</f>
        <v>0</v>
      </c>
      <c r="F69">
        <f>SUMIFS(Needs!K$2:K$205,Needs!$B$2:$B$205,'By Entity'!$A69)</f>
        <v>0</v>
      </c>
      <c r="G69">
        <f>SUMIFS(Needs!L$2:L$205,Needs!$B$2:$B$205,'By Entity'!$A69)</f>
        <v>0</v>
      </c>
      <c r="I69" s="1">
        <f t="shared" si="7"/>
        <v>0</v>
      </c>
      <c r="J69" s="1">
        <f t="shared" si="8"/>
        <v>0</v>
      </c>
      <c r="K69" s="1">
        <f t="shared" si="9"/>
        <v>0</v>
      </c>
      <c r="L69" s="1">
        <f t="shared" si="10"/>
        <v>0</v>
      </c>
      <c r="M69" s="1">
        <f t="shared" si="11"/>
        <v>0</v>
      </c>
      <c r="N69" s="1">
        <f t="shared" si="12"/>
        <v>0</v>
      </c>
    </row>
    <row r="70" spans="1:14" x14ac:dyDescent="0.25">
      <c r="A70" t="s">
        <v>133</v>
      </c>
      <c r="B70">
        <f>SUMIFS(Needs!G$2:G$205,Needs!$B$2:$B$205,'By Entity'!$A70)</f>
        <v>1469</v>
      </c>
      <c r="C70">
        <f>SUMIFS(Needs!H$2:H$205,Needs!$B$2:$B$205,'By Entity'!$A70)</f>
        <v>3607</v>
      </c>
      <c r="D70">
        <f>SUMIFS(Needs!I$2:I$205,Needs!$B$2:$B$205,'By Entity'!$A70)</f>
        <v>3585</v>
      </c>
      <c r="E70">
        <f>SUMIFS(Needs!J$2:J$205,Needs!$B$2:$B$205,'By Entity'!$A70)</f>
        <v>3573</v>
      </c>
      <c r="F70">
        <f>SUMIFS(Needs!K$2:K$205,Needs!$B$2:$B$205,'By Entity'!$A70)</f>
        <v>3568</v>
      </c>
      <c r="G70">
        <f>SUMIFS(Needs!L$2:L$205,Needs!$B$2:$B$205,'By Entity'!$A70)</f>
        <v>3567</v>
      </c>
      <c r="I70" s="1">
        <f t="shared" si="7"/>
        <v>4.1995425957690111E-2</v>
      </c>
      <c r="J70" s="1">
        <f t="shared" si="8"/>
        <v>4.1578771426265981E-2</v>
      </c>
      <c r="K70" s="1">
        <f t="shared" si="9"/>
        <v>2.5865427627306967E-2</v>
      </c>
      <c r="L70" s="1">
        <f t="shared" si="10"/>
        <v>1.7685142104794244E-2</v>
      </c>
      <c r="M70" s="1">
        <f t="shared" si="11"/>
        <v>1.1466143063272672E-2</v>
      </c>
      <c r="N70" s="1">
        <f t="shared" si="12"/>
        <v>8.1801420001100782E-3</v>
      </c>
    </row>
    <row r="71" spans="1:14" x14ac:dyDescent="0.25">
      <c r="A71" t="s">
        <v>134</v>
      </c>
      <c r="B71">
        <f>SUMIFS(Needs!G$2:G$205,Needs!$B$2:$B$205,'By Entity'!$A71)</f>
        <v>0</v>
      </c>
      <c r="C71">
        <f>SUMIFS(Needs!H$2:H$205,Needs!$B$2:$B$205,'By Entity'!$A71)</f>
        <v>4653</v>
      </c>
      <c r="D71">
        <f>SUMIFS(Needs!I$2:I$205,Needs!$B$2:$B$205,'By Entity'!$A71)</f>
        <v>12090</v>
      </c>
      <c r="E71">
        <f>SUMIFS(Needs!J$2:J$205,Needs!$B$2:$B$205,'By Entity'!$A71)</f>
        <v>20936</v>
      </c>
      <c r="F71">
        <f>SUMIFS(Needs!K$2:K$205,Needs!$B$2:$B$205,'By Entity'!$A71)</f>
        <v>26947</v>
      </c>
      <c r="G71">
        <f>SUMIFS(Needs!L$2:L$205,Needs!$B$2:$B$205,'By Entity'!$A71)</f>
        <v>33576</v>
      </c>
      <c r="I71" s="1">
        <f t="shared" si="7"/>
        <v>0</v>
      </c>
      <c r="J71" s="1">
        <f t="shared" si="8"/>
        <v>5.3636269322543832E-2</v>
      </c>
      <c r="K71" s="1">
        <f t="shared" si="9"/>
        <v>8.7228178525562403E-2</v>
      </c>
      <c r="L71" s="1">
        <f t="shared" si="10"/>
        <v>0.10362612233584446</v>
      </c>
      <c r="M71" s="1">
        <f t="shared" si="11"/>
        <v>8.659701713172889E-2</v>
      </c>
      <c r="N71" s="1">
        <f t="shared" si="12"/>
        <v>7.6999284495569378E-2</v>
      </c>
    </row>
    <row r="72" spans="1:14" x14ac:dyDescent="0.25">
      <c r="A72" t="s">
        <v>24</v>
      </c>
      <c r="B72">
        <f>SUMIFS(Needs!G$2:G$205,Needs!$B$2:$B$205,'By Entity'!$A72)</f>
        <v>0</v>
      </c>
      <c r="C72">
        <f>SUMIFS(Needs!H$2:H$205,Needs!$B$2:$B$205,'By Entity'!$A72)</f>
        <v>0</v>
      </c>
      <c r="D72">
        <f>SUMIFS(Needs!I$2:I$205,Needs!$B$2:$B$205,'By Entity'!$A72)</f>
        <v>0</v>
      </c>
      <c r="E72">
        <f>SUMIFS(Needs!J$2:J$205,Needs!$B$2:$B$205,'By Entity'!$A72)</f>
        <v>0</v>
      </c>
      <c r="F72">
        <f>SUMIFS(Needs!K$2:K$205,Needs!$B$2:$B$205,'By Entity'!$A72)</f>
        <v>0</v>
      </c>
      <c r="G72">
        <f>SUMIFS(Needs!L$2:L$205,Needs!$B$2:$B$205,'By Entity'!$A72)</f>
        <v>0</v>
      </c>
      <c r="I72" s="1">
        <f t="shared" si="7"/>
        <v>0</v>
      </c>
      <c r="J72" s="1">
        <f t="shared" si="8"/>
        <v>0</v>
      </c>
      <c r="K72" s="1">
        <f t="shared" si="9"/>
        <v>0</v>
      </c>
      <c r="L72" s="1">
        <f t="shared" si="10"/>
        <v>0</v>
      </c>
      <c r="M72" s="1">
        <f t="shared" si="11"/>
        <v>0</v>
      </c>
      <c r="N72" s="1">
        <f t="shared" si="12"/>
        <v>0</v>
      </c>
    </row>
    <row r="73" spans="1:14" x14ac:dyDescent="0.25">
      <c r="A73" t="s">
        <v>112</v>
      </c>
      <c r="B73">
        <f>SUMIFS(Needs!G$2:G$205,Needs!$B$2:$B$205,'By Entity'!$A73)</f>
        <v>0</v>
      </c>
      <c r="C73">
        <f>SUMIFS(Needs!H$2:H$205,Needs!$B$2:$B$205,'By Entity'!$A73)</f>
        <v>0</v>
      </c>
      <c r="D73">
        <f>SUMIFS(Needs!I$2:I$205,Needs!$B$2:$B$205,'By Entity'!$A73)</f>
        <v>0</v>
      </c>
      <c r="E73">
        <f>SUMIFS(Needs!J$2:J$205,Needs!$B$2:$B$205,'By Entity'!$A73)</f>
        <v>0</v>
      </c>
      <c r="F73">
        <f>SUMIFS(Needs!K$2:K$205,Needs!$B$2:$B$205,'By Entity'!$A73)</f>
        <v>0</v>
      </c>
      <c r="G73">
        <f>SUMIFS(Needs!L$2:L$205,Needs!$B$2:$B$205,'By Entity'!$A73)</f>
        <v>0</v>
      </c>
      <c r="I73" s="1">
        <f t="shared" si="7"/>
        <v>0</v>
      </c>
      <c r="J73" s="1">
        <f t="shared" si="8"/>
        <v>0</v>
      </c>
      <c r="K73" s="1">
        <f t="shared" si="9"/>
        <v>0</v>
      </c>
      <c r="L73" s="1">
        <f t="shared" si="10"/>
        <v>0</v>
      </c>
      <c r="M73" s="1">
        <f t="shared" si="11"/>
        <v>0</v>
      </c>
      <c r="N73" s="1">
        <f t="shared" si="12"/>
        <v>0</v>
      </c>
    </row>
    <row r="74" spans="1:14" x14ac:dyDescent="0.25">
      <c r="A74" t="s">
        <v>176</v>
      </c>
      <c r="B74">
        <f>SUMIFS(Needs!G$2:G$205,Needs!$B$2:$B$205,'By Entity'!$A74)</f>
        <v>0</v>
      </c>
      <c r="C74">
        <f>SUMIFS(Needs!H$2:H$205,Needs!$B$2:$B$205,'By Entity'!$A74)</f>
        <v>0</v>
      </c>
      <c r="D74">
        <f>SUMIFS(Needs!I$2:I$205,Needs!$B$2:$B$205,'By Entity'!$A74)</f>
        <v>0</v>
      </c>
      <c r="E74">
        <f>SUMIFS(Needs!J$2:J$205,Needs!$B$2:$B$205,'By Entity'!$A74)</f>
        <v>0</v>
      </c>
      <c r="F74">
        <f>SUMIFS(Needs!K$2:K$205,Needs!$B$2:$B$205,'By Entity'!$A74)</f>
        <v>0</v>
      </c>
      <c r="G74">
        <f>SUMIFS(Needs!L$2:L$205,Needs!$B$2:$B$205,'By Entity'!$A74)</f>
        <v>0</v>
      </c>
      <c r="I74" s="1">
        <f t="shared" si="7"/>
        <v>0</v>
      </c>
      <c r="J74" s="1">
        <f t="shared" si="8"/>
        <v>0</v>
      </c>
      <c r="K74" s="1">
        <f t="shared" si="9"/>
        <v>0</v>
      </c>
      <c r="L74" s="1">
        <f t="shared" si="10"/>
        <v>0</v>
      </c>
      <c r="M74" s="1">
        <f t="shared" si="11"/>
        <v>0</v>
      </c>
      <c r="N74" s="1">
        <f t="shared" si="12"/>
        <v>0</v>
      </c>
    </row>
    <row r="75" spans="1:14" x14ac:dyDescent="0.25">
      <c r="A75" t="s">
        <v>25</v>
      </c>
      <c r="B75">
        <f>SUMIFS(Needs!G$2:G$205,Needs!$B$2:$B$205,'By Entity'!$A75)</f>
        <v>0</v>
      </c>
      <c r="C75">
        <f>SUMIFS(Needs!H$2:H$205,Needs!$B$2:$B$205,'By Entity'!$A75)</f>
        <v>0</v>
      </c>
      <c r="D75">
        <f>SUMIFS(Needs!I$2:I$205,Needs!$B$2:$B$205,'By Entity'!$A75)</f>
        <v>0</v>
      </c>
      <c r="E75">
        <f>SUMIFS(Needs!J$2:J$205,Needs!$B$2:$B$205,'By Entity'!$A75)</f>
        <v>0</v>
      </c>
      <c r="F75">
        <f>SUMIFS(Needs!K$2:K$205,Needs!$B$2:$B$205,'By Entity'!$A75)</f>
        <v>0</v>
      </c>
      <c r="G75">
        <f>SUMIFS(Needs!L$2:L$205,Needs!$B$2:$B$205,'By Entity'!$A75)</f>
        <v>0</v>
      </c>
      <c r="I75" s="1">
        <f t="shared" si="7"/>
        <v>0</v>
      </c>
      <c r="J75" s="1">
        <f t="shared" si="8"/>
        <v>0</v>
      </c>
      <c r="K75" s="1">
        <f t="shared" si="9"/>
        <v>0</v>
      </c>
      <c r="L75" s="1">
        <f t="shared" si="10"/>
        <v>0</v>
      </c>
      <c r="M75" s="1">
        <f t="shared" si="11"/>
        <v>0</v>
      </c>
      <c r="N75" s="1">
        <f t="shared" si="12"/>
        <v>0</v>
      </c>
    </row>
    <row r="76" spans="1:14" x14ac:dyDescent="0.25">
      <c r="A76" t="s">
        <v>39</v>
      </c>
      <c r="B76">
        <f>SUMIFS(Needs!G$2:G$205,Needs!$B$2:$B$205,'By Entity'!$A76)</f>
        <v>0</v>
      </c>
      <c r="C76">
        <f>SUMIFS(Needs!H$2:H$205,Needs!$B$2:$B$205,'By Entity'!$A76)</f>
        <v>0</v>
      </c>
      <c r="D76">
        <f>SUMIFS(Needs!I$2:I$205,Needs!$B$2:$B$205,'By Entity'!$A76)</f>
        <v>0</v>
      </c>
      <c r="E76">
        <f>SUMIFS(Needs!J$2:J$205,Needs!$B$2:$B$205,'By Entity'!$A76)</f>
        <v>0</v>
      </c>
      <c r="F76">
        <f>SUMIFS(Needs!K$2:K$205,Needs!$B$2:$B$205,'By Entity'!$A76)</f>
        <v>0</v>
      </c>
      <c r="G76">
        <f>SUMIFS(Needs!L$2:L$205,Needs!$B$2:$B$205,'By Entity'!$A76)</f>
        <v>0</v>
      </c>
      <c r="I76" s="1">
        <f t="shared" si="7"/>
        <v>0</v>
      </c>
      <c r="J76" s="1">
        <f t="shared" si="8"/>
        <v>0</v>
      </c>
      <c r="K76" s="1">
        <f t="shared" si="9"/>
        <v>0</v>
      </c>
      <c r="L76" s="1">
        <f t="shared" si="10"/>
        <v>0</v>
      </c>
      <c r="M76" s="1">
        <f t="shared" si="11"/>
        <v>0</v>
      </c>
      <c r="N76" s="1">
        <f t="shared" si="12"/>
        <v>0</v>
      </c>
    </row>
    <row r="77" spans="1:14" x14ac:dyDescent="0.25">
      <c r="A77" t="s">
        <v>52</v>
      </c>
      <c r="B77">
        <f>SUMIFS(Needs!G$2:G$205,Needs!$B$2:$B$205,'By Entity'!$A77)</f>
        <v>0</v>
      </c>
      <c r="C77">
        <f>SUMIFS(Needs!H$2:H$205,Needs!$B$2:$B$205,'By Entity'!$A77)</f>
        <v>0</v>
      </c>
      <c r="D77">
        <f>SUMIFS(Needs!I$2:I$205,Needs!$B$2:$B$205,'By Entity'!$A77)</f>
        <v>0</v>
      </c>
      <c r="E77">
        <f>SUMIFS(Needs!J$2:J$205,Needs!$B$2:$B$205,'By Entity'!$A77)</f>
        <v>0</v>
      </c>
      <c r="F77">
        <f>SUMIFS(Needs!K$2:K$205,Needs!$B$2:$B$205,'By Entity'!$A77)</f>
        <v>0</v>
      </c>
      <c r="G77">
        <f>SUMIFS(Needs!L$2:L$205,Needs!$B$2:$B$205,'By Entity'!$A77)</f>
        <v>0</v>
      </c>
      <c r="I77" s="1">
        <f t="shared" si="7"/>
        <v>0</v>
      </c>
      <c r="J77" s="1">
        <f t="shared" si="8"/>
        <v>0</v>
      </c>
      <c r="K77" s="1">
        <f t="shared" si="9"/>
        <v>0</v>
      </c>
      <c r="L77" s="1">
        <f t="shared" si="10"/>
        <v>0</v>
      </c>
      <c r="M77" s="1">
        <f t="shared" si="11"/>
        <v>0</v>
      </c>
      <c r="N77" s="1">
        <f t="shared" si="12"/>
        <v>0</v>
      </c>
    </row>
    <row r="78" spans="1:14" x14ac:dyDescent="0.25">
      <c r="A78" t="s">
        <v>64</v>
      </c>
      <c r="B78">
        <f>SUMIFS(Needs!G$2:G$205,Needs!$B$2:$B$205,'By Entity'!$A78)</f>
        <v>0</v>
      </c>
      <c r="C78">
        <f>SUMIFS(Needs!H$2:H$205,Needs!$B$2:$B$205,'By Entity'!$A78)</f>
        <v>0</v>
      </c>
      <c r="D78">
        <f>SUMIFS(Needs!I$2:I$205,Needs!$B$2:$B$205,'By Entity'!$A78)</f>
        <v>0</v>
      </c>
      <c r="E78">
        <f>SUMIFS(Needs!J$2:J$205,Needs!$B$2:$B$205,'By Entity'!$A78)</f>
        <v>0</v>
      </c>
      <c r="F78">
        <f>SUMIFS(Needs!K$2:K$205,Needs!$B$2:$B$205,'By Entity'!$A78)</f>
        <v>0</v>
      </c>
      <c r="G78">
        <f>SUMIFS(Needs!L$2:L$205,Needs!$B$2:$B$205,'By Entity'!$A78)</f>
        <v>0</v>
      </c>
      <c r="I78" s="1">
        <f t="shared" si="7"/>
        <v>0</v>
      </c>
      <c r="J78" s="1">
        <f t="shared" si="8"/>
        <v>0</v>
      </c>
      <c r="K78" s="1">
        <f t="shared" si="9"/>
        <v>0</v>
      </c>
      <c r="L78" s="1">
        <f t="shared" si="10"/>
        <v>0</v>
      </c>
      <c r="M78" s="1">
        <f t="shared" si="11"/>
        <v>0</v>
      </c>
      <c r="N78" s="1">
        <f t="shared" si="12"/>
        <v>0</v>
      </c>
    </row>
    <row r="79" spans="1:14" x14ac:dyDescent="0.25">
      <c r="A79" t="s">
        <v>82</v>
      </c>
      <c r="B79">
        <f>SUMIFS(Needs!G$2:G$205,Needs!$B$2:$B$205,'By Entity'!$A79)</f>
        <v>0</v>
      </c>
      <c r="C79">
        <f>SUMIFS(Needs!H$2:H$205,Needs!$B$2:$B$205,'By Entity'!$A79)</f>
        <v>0</v>
      </c>
      <c r="D79">
        <f>SUMIFS(Needs!I$2:I$205,Needs!$B$2:$B$205,'By Entity'!$A79)</f>
        <v>0</v>
      </c>
      <c r="E79">
        <f>SUMIFS(Needs!J$2:J$205,Needs!$B$2:$B$205,'By Entity'!$A79)</f>
        <v>0</v>
      </c>
      <c r="F79">
        <f>SUMIFS(Needs!K$2:K$205,Needs!$B$2:$B$205,'By Entity'!$A79)</f>
        <v>0</v>
      </c>
      <c r="G79">
        <f>SUMIFS(Needs!L$2:L$205,Needs!$B$2:$B$205,'By Entity'!$A79)</f>
        <v>0</v>
      </c>
      <c r="I79" s="1">
        <f t="shared" si="7"/>
        <v>0</v>
      </c>
      <c r="J79" s="1">
        <f t="shared" si="8"/>
        <v>0</v>
      </c>
      <c r="K79" s="1">
        <f t="shared" si="9"/>
        <v>0</v>
      </c>
      <c r="L79" s="1">
        <f t="shared" si="10"/>
        <v>0</v>
      </c>
      <c r="M79" s="1">
        <f t="shared" si="11"/>
        <v>0</v>
      </c>
      <c r="N79" s="1">
        <f t="shared" si="12"/>
        <v>0</v>
      </c>
    </row>
    <row r="80" spans="1:14" x14ac:dyDescent="0.25">
      <c r="A80" t="s">
        <v>97</v>
      </c>
      <c r="B80">
        <f>SUMIFS(Needs!G$2:G$205,Needs!$B$2:$B$205,'By Entity'!$A80)</f>
        <v>0</v>
      </c>
      <c r="C80">
        <f>SUMIFS(Needs!H$2:H$205,Needs!$B$2:$B$205,'By Entity'!$A80)</f>
        <v>0</v>
      </c>
      <c r="D80">
        <f>SUMIFS(Needs!I$2:I$205,Needs!$B$2:$B$205,'By Entity'!$A80)</f>
        <v>0</v>
      </c>
      <c r="E80">
        <f>SUMIFS(Needs!J$2:J$205,Needs!$B$2:$B$205,'By Entity'!$A80)</f>
        <v>0</v>
      </c>
      <c r="F80">
        <f>SUMIFS(Needs!K$2:K$205,Needs!$B$2:$B$205,'By Entity'!$A80)</f>
        <v>0</v>
      </c>
      <c r="G80">
        <f>SUMIFS(Needs!L$2:L$205,Needs!$B$2:$B$205,'By Entity'!$A80)</f>
        <v>0</v>
      </c>
      <c r="I80" s="1">
        <f t="shared" si="7"/>
        <v>0</v>
      </c>
      <c r="J80" s="1">
        <f t="shared" si="8"/>
        <v>0</v>
      </c>
      <c r="K80" s="1">
        <f t="shared" si="9"/>
        <v>0</v>
      </c>
      <c r="L80" s="1">
        <f t="shared" si="10"/>
        <v>0</v>
      </c>
      <c r="M80" s="1">
        <f t="shared" si="11"/>
        <v>0</v>
      </c>
      <c r="N80" s="1">
        <f t="shared" si="12"/>
        <v>0</v>
      </c>
    </row>
    <row r="81" spans="1:14" x14ac:dyDescent="0.25">
      <c r="A81" t="s">
        <v>113</v>
      </c>
      <c r="B81">
        <f>SUMIFS(Needs!G$2:G$205,Needs!$B$2:$B$205,'By Entity'!$A81)</f>
        <v>0</v>
      </c>
      <c r="C81">
        <f>SUMIFS(Needs!H$2:H$205,Needs!$B$2:$B$205,'By Entity'!$A81)</f>
        <v>0</v>
      </c>
      <c r="D81">
        <f>SUMIFS(Needs!I$2:I$205,Needs!$B$2:$B$205,'By Entity'!$A81)</f>
        <v>0</v>
      </c>
      <c r="E81">
        <f>SUMIFS(Needs!J$2:J$205,Needs!$B$2:$B$205,'By Entity'!$A81)</f>
        <v>0</v>
      </c>
      <c r="F81">
        <f>SUMIFS(Needs!K$2:K$205,Needs!$B$2:$B$205,'By Entity'!$A81)</f>
        <v>0</v>
      </c>
      <c r="G81">
        <f>SUMIFS(Needs!L$2:L$205,Needs!$B$2:$B$205,'By Entity'!$A81)</f>
        <v>0</v>
      </c>
      <c r="I81" s="1">
        <f t="shared" si="7"/>
        <v>0</v>
      </c>
      <c r="J81" s="1">
        <f t="shared" si="8"/>
        <v>0</v>
      </c>
      <c r="K81" s="1">
        <f t="shared" si="9"/>
        <v>0</v>
      </c>
      <c r="L81" s="1">
        <f t="shared" si="10"/>
        <v>0</v>
      </c>
      <c r="M81" s="1">
        <f t="shared" si="11"/>
        <v>0</v>
      </c>
      <c r="N81" s="1">
        <f t="shared" si="12"/>
        <v>0</v>
      </c>
    </row>
    <row r="82" spans="1:14" x14ac:dyDescent="0.25">
      <c r="A82" t="s">
        <v>120</v>
      </c>
      <c r="B82">
        <f>SUMIFS(Needs!G$2:G$205,Needs!$B$2:$B$205,'By Entity'!$A82)</f>
        <v>0</v>
      </c>
      <c r="C82">
        <f>SUMIFS(Needs!H$2:H$205,Needs!$B$2:$B$205,'By Entity'!$A82)</f>
        <v>0</v>
      </c>
      <c r="D82">
        <f>SUMIFS(Needs!I$2:I$205,Needs!$B$2:$B$205,'By Entity'!$A82)</f>
        <v>0</v>
      </c>
      <c r="E82">
        <f>SUMIFS(Needs!J$2:J$205,Needs!$B$2:$B$205,'By Entity'!$A82)</f>
        <v>0</v>
      </c>
      <c r="F82">
        <f>SUMIFS(Needs!K$2:K$205,Needs!$B$2:$B$205,'By Entity'!$A82)</f>
        <v>0</v>
      </c>
      <c r="G82">
        <f>SUMIFS(Needs!L$2:L$205,Needs!$B$2:$B$205,'By Entity'!$A82)</f>
        <v>0</v>
      </c>
      <c r="I82" s="1">
        <f t="shared" si="7"/>
        <v>0</v>
      </c>
      <c r="J82" s="1">
        <f t="shared" si="8"/>
        <v>0</v>
      </c>
      <c r="K82" s="1">
        <f t="shared" si="9"/>
        <v>0</v>
      </c>
      <c r="L82" s="1">
        <f t="shared" si="10"/>
        <v>0</v>
      </c>
      <c r="M82" s="1">
        <f t="shared" si="11"/>
        <v>0</v>
      </c>
      <c r="N82" s="1">
        <f t="shared" si="12"/>
        <v>0</v>
      </c>
    </row>
    <row r="83" spans="1:14" x14ac:dyDescent="0.25">
      <c r="A83" t="s">
        <v>135</v>
      </c>
      <c r="B83">
        <f>SUMIFS(Needs!G$2:G$205,Needs!$B$2:$B$205,'By Entity'!$A83)</f>
        <v>0</v>
      </c>
      <c r="C83">
        <f>SUMIFS(Needs!H$2:H$205,Needs!$B$2:$B$205,'By Entity'!$A83)</f>
        <v>0</v>
      </c>
      <c r="D83">
        <f>SUMIFS(Needs!I$2:I$205,Needs!$B$2:$B$205,'By Entity'!$A83)</f>
        <v>0</v>
      </c>
      <c r="E83">
        <f>SUMIFS(Needs!J$2:J$205,Needs!$B$2:$B$205,'By Entity'!$A83)</f>
        <v>0</v>
      </c>
      <c r="F83">
        <f>SUMIFS(Needs!K$2:K$205,Needs!$B$2:$B$205,'By Entity'!$A83)</f>
        <v>0</v>
      </c>
      <c r="G83">
        <f>SUMIFS(Needs!L$2:L$205,Needs!$B$2:$B$205,'By Entity'!$A83)</f>
        <v>0</v>
      </c>
      <c r="I83" s="1">
        <f t="shared" si="7"/>
        <v>0</v>
      </c>
      <c r="J83" s="1">
        <f t="shared" si="8"/>
        <v>0</v>
      </c>
      <c r="K83" s="1">
        <f t="shared" si="9"/>
        <v>0</v>
      </c>
      <c r="L83" s="1">
        <f t="shared" si="10"/>
        <v>0</v>
      </c>
      <c r="M83" s="1">
        <f t="shared" si="11"/>
        <v>0</v>
      </c>
      <c r="N83" s="1">
        <f t="shared" si="12"/>
        <v>0</v>
      </c>
    </row>
    <row r="84" spans="1:14" x14ac:dyDescent="0.25">
      <c r="A84" t="s">
        <v>177</v>
      </c>
      <c r="B84">
        <f>SUMIFS(Needs!G$2:G$205,Needs!$B$2:$B$205,'By Entity'!$A84)</f>
        <v>0</v>
      </c>
      <c r="C84">
        <f>SUMIFS(Needs!H$2:H$205,Needs!$B$2:$B$205,'By Entity'!$A84)</f>
        <v>0</v>
      </c>
      <c r="D84">
        <f>SUMIFS(Needs!I$2:I$205,Needs!$B$2:$B$205,'By Entity'!$A84)</f>
        <v>0</v>
      </c>
      <c r="E84">
        <f>SUMIFS(Needs!J$2:J$205,Needs!$B$2:$B$205,'By Entity'!$A84)</f>
        <v>0</v>
      </c>
      <c r="F84">
        <f>SUMIFS(Needs!K$2:K$205,Needs!$B$2:$B$205,'By Entity'!$A84)</f>
        <v>0</v>
      </c>
      <c r="G84">
        <f>SUMIFS(Needs!L$2:L$205,Needs!$B$2:$B$205,'By Entity'!$A84)</f>
        <v>0</v>
      </c>
      <c r="I84" s="1">
        <f t="shared" si="7"/>
        <v>0</v>
      </c>
      <c r="J84" s="1">
        <f t="shared" si="8"/>
        <v>0</v>
      </c>
      <c r="K84" s="1">
        <f t="shared" si="9"/>
        <v>0</v>
      </c>
      <c r="L84" s="1">
        <f t="shared" si="10"/>
        <v>0</v>
      </c>
      <c r="M84" s="1">
        <f t="shared" si="11"/>
        <v>0</v>
      </c>
      <c r="N84" s="1">
        <f t="shared" si="12"/>
        <v>0</v>
      </c>
    </row>
    <row r="85" spans="1:14" x14ac:dyDescent="0.25">
      <c r="A85" t="s">
        <v>118</v>
      </c>
      <c r="B85">
        <f>SUMIFS(Needs!G$2:G$205,Needs!$B$2:$B$205,'By Entity'!$A85)</f>
        <v>445</v>
      </c>
      <c r="C85">
        <f>SUMIFS(Needs!H$2:H$205,Needs!$B$2:$B$205,'By Entity'!$A85)</f>
        <v>475</v>
      </c>
      <c r="D85">
        <f>SUMIFS(Needs!I$2:I$205,Needs!$B$2:$B$205,'By Entity'!$A85)</f>
        <v>461</v>
      </c>
      <c r="E85">
        <f>SUMIFS(Needs!J$2:J$205,Needs!$B$2:$B$205,'By Entity'!$A85)</f>
        <v>439</v>
      </c>
      <c r="F85">
        <f>SUMIFS(Needs!K$2:K$205,Needs!$B$2:$B$205,'By Entity'!$A85)</f>
        <v>467</v>
      </c>
      <c r="G85">
        <f>SUMIFS(Needs!L$2:L$205,Needs!$B$2:$B$205,'By Entity'!$A85)</f>
        <v>496</v>
      </c>
      <c r="I85" s="1">
        <f t="shared" si="7"/>
        <v>1.2721555174385363E-2</v>
      </c>
      <c r="J85" s="1">
        <f t="shared" si="8"/>
        <v>5.4754412052887003E-3</v>
      </c>
      <c r="K85" s="1">
        <f t="shared" si="9"/>
        <v>3.3260703308754564E-3</v>
      </c>
      <c r="L85" s="1">
        <f t="shared" si="10"/>
        <v>2.1729015908213468E-3</v>
      </c>
      <c r="M85" s="1">
        <f t="shared" si="11"/>
        <v>1.5007535904003188E-3</v>
      </c>
      <c r="N85" s="1">
        <f t="shared" si="12"/>
        <v>1.1374685820169886E-3</v>
      </c>
    </row>
    <row r="86" spans="1:14" x14ac:dyDescent="0.25">
      <c r="A86" t="s">
        <v>65</v>
      </c>
      <c r="B86">
        <f>SUMIFS(Needs!G$2:G$205,Needs!$B$2:$B$205,'By Entity'!$A86)</f>
        <v>188</v>
      </c>
      <c r="C86">
        <f>SUMIFS(Needs!H$2:H$205,Needs!$B$2:$B$205,'By Entity'!$A86)</f>
        <v>613</v>
      </c>
      <c r="D86">
        <f>SUMIFS(Needs!I$2:I$205,Needs!$B$2:$B$205,'By Entity'!$A86)</f>
        <v>1042</v>
      </c>
      <c r="E86">
        <f>SUMIFS(Needs!J$2:J$205,Needs!$B$2:$B$205,'By Entity'!$A86)</f>
        <v>1484</v>
      </c>
      <c r="F86">
        <f>SUMIFS(Needs!K$2:K$205,Needs!$B$2:$B$205,'By Entity'!$A86)</f>
        <v>1947</v>
      </c>
      <c r="G86">
        <f>SUMIFS(Needs!L$2:L$205,Needs!$B$2:$B$205,'By Entity'!$A86)</f>
        <v>2402</v>
      </c>
      <c r="I86" s="1">
        <f t="shared" si="7"/>
        <v>5.3744997141223555E-3</v>
      </c>
      <c r="J86" s="1">
        <f t="shared" si="8"/>
        <v>7.0662009659831007E-3</v>
      </c>
      <c r="K86" s="1">
        <f t="shared" si="9"/>
        <v>7.5179290342130703E-3</v>
      </c>
      <c r="L86" s="1">
        <f t="shared" si="10"/>
        <v>7.3452983161250091E-3</v>
      </c>
      <c r="M86" s="1">
        <f t="shared" si="11"/>
        <v>6.2568891659730633E-3</v>
      </c>
      <c r="N86" s="1">
        <f t="shared" si="12"/>
        <v>5.508466802429046E-3</v>
      </c>
    </row>
    <row r="87" spans="1:14" x14ac:dyDescent="0.25">
      <c r="A87" t="s">
        <v>136</v>
      </c>
      <c r="B87">
        <f>SUMIFS(Needs!G$2:G$205,Needs!$B$2:$B$205,'By Entity'!$A87)</f>
        <v>0</v>
      </c>
      <c r="C87">
        <f>SUMIFS(Needs!H$2:H$205,Needs!$B$2:$B$205,'By Entity'!$A87)</f>
        <v>0</v>
      </c>
      <c r="D87">
        <f>SUMIFS(Needs!I$2:I$205,Needs!$B$2:$B$205,'By Entity'!$A87)</f>
        <v>14</v>
      </c>
      <c r="E87">
        <f>SUMIFS(Needs!J$2:J$205,Needs!$B$2:$B$205,'By Entity'!$A87)</f>
        <v>66</v>
      </c>
      <c r="F87">
        <f>SUMIFS(Needs!K$2:K$205,Needs!$B$2:$B$205,'By Entity'!$A87)</f>
        <v>113</v>
      </c>
      <c r="G87">
        <f>SUMIFS(Needs!L$2:L$205,Needs!$B$2:$B$205,'By Entity'!$A87)</f>
        <v>157</v>
      </c>
      <c r="I87" s="1">
        <f t="shared" si="7"/>
        <v>0</v>
      </c>
      <c r="J87" s="1">
        <f t="shared" si="8"/>
        <v>0</v>
      </c>
      <c r="K87" s="1">
        <f t="shared" si="9"/>
        <v>1.0100864345391841E-4</v>
      </c>
      <c r="L87" s="1">
        <f t="shared" si="10"/>
        <v>3.2667768791391549E-4</v>
      </c>
      <c r="M87" s="1">
        <f t="shared" si="11"/>
        <v>3.6313737840521632E-4</v>
      </c>
      <c r="N87" s="1">
        <f t="shared" si="12"/>
        <v>3.600454987432807E-4</v>
      </c>
    </row>
    <row r="88" spans="1:14" x14ac:dyDescent="0.25">
      <c r="A88" t="s">
        <v>137</v>
      </c>
      <c r="B88">
        <f>SUMIFS(Needs!G$2:G$205,Needs!$B$2:$B$205,'By Entity'!$A88)</f>
        <v>0</v>
      </c>
      <c r="C88">
        <f>SUMIFS(Needs!H$2:H$205,Needs!$B$2:$B$205,'By Entity'!$A88)</f>
        <v>0</v>
      </c>
      <c r="D88">
        <f>SUMIFS(Needs!I$2:I$205,Needs!$B$2:$B$205,'By Entity'!$A88)</f>
        <v>0</v>
      </c>
      <c r="E88">
        <f>SUMIFS(Needs!J$2:J$205,Needs!$B$2:$B$205,'By Entity'!$A88)</f>
        <v>0</v>
      </c>
      <c r="F88">
        <f>SUMIFS(Needs!K$2:K$205,Needs!$B$2:$B$205,'By Entity'!$A88)</f>
        <v>0</v>
      </c>
      <c r="G88">
        <f>SUMIFS(Needs!L$2:L$205,Needs!$B$2:$B$205,'By Entity'!$A88)</f>
        <v>0</v>
      </c>
      <c r="I88" s="1">
        <f t="shared" si="7"/>
        <v>0</v>
      </c>
      <c r="J88" s="1">
        <f t="shared" si="8"/>
        <v>0</v>
      </c>
      <c r="K88" s="1">
        <f t="shared" si="9"/>
        <v>0</v>
      </c>
      <c r="L88" s="1">
        <f t="shared" si="10"/>
        <v>0</v>
      </c>
      <c r="M88" s="1">
        <f t="shared" si="11"/>
        <v>0</v>
      </c>
      <c r="N88" s="1">
        <f t="shared" si="12"/>
        <v>0</v>
      </c>
    </row>
    <row r="89" spans="1:14" x14ac:dyDescent="0.25">
      <c r="A89" t="s">
        <v>66</v>
      </c>
      <c r="B89">
        <f>SUMIFS(Needs!G$2:G$205,Needs!$B$2:$B$205,'By Entity'!$A89)</f>
        <v>0</v>
      </c>
      <c r="C89">
        <f>SUMIFS(Needs!H$2:H$205,Needs!$B$2:$B$205,'By Entity'!$A89)</f>
        <v>41</v>
      </c>
      <c r="D89">
        <f>SUMIFS(Needs!I$2:I$205,Needs!$B$2:$B$205,'By Entity'!$A89)</f>
        <v>217</v>
      </c>
      <c r="E89">
        <f>SUMIFS(Needs!J$2:J$205,Needs!$B$2:$B$205,'By Entity'!$A89)</f>
        <v>400</v>
      </c>
      <c r="F89">
        <f>SUMIFS(Needs!K$2:K$205,Needs!$B$2:$B$205,'By Entity'!$A89)</f>
        <v>594</v>
      </c>
      <c r="G89">
        <f>SUMIFS(Needs!L$2:L$205,Needs!$B$2:$B$205,'By Entity'!$A89)</f>
        <v>784</v>
      </c>
      <c r="I89" s="1">
        <f t="shared" si="7"/>
        <v>0</v>
      </c>
      <c r="J89" s="1">
        <f t="shared" si="8"/>
        <v>4.7261703035123513E-4</v>
      </c>
      <c r="K89" s="1">
        <f t="shared" si="9"/>
        <v>1.5656339735357354E-3</v>
      </c>
      <c r="L89" s="1">
        <f t="shared" si="10"/>
        <v>1.9798647752358512E-3</v>
      </c>
      <c r="M89" s="1">
        <f t="shared" si="11"/>
        <v>1.9088814404663583E-3</v>
      </c>
      <c r="N89" s="1">
        <f t="shared" si="12"/>
        <v>1.7979342102849175E-3</v>
      </c>
    </row>
    <row r="90" spans="1:14" x14ac:dyDescent="0.25">
      <c r="A90" t="s">
        <v>138</v>
      </c>
      <c r="B90">
        <f>SUMIFS(Needs!G$2:G$205,Needs!$B$2:$B$205,'By Entity'!$A90)</f>
        <v>0</v>
      </c>
      <c r="C90">
        <f>SUMIFS(Needs!H$2:H$205,Needs!$B$2:$B$205,'By Entity'!$A90)</f>
        <v>0</v>
      </c>
      <c r="D90">
        <f>SUMIFS(Needs!I$2:I$205,Needs!$B$2:$B$205,'By Entity'!$A90)</f>
        <v>0</v>
      </c>
      <c r="E90">
        <f>SUMIFS(Needs!J$2:J$205,Needs!$B$2:$B$205,'By Entity'!$A90)</f>
        <v>94</v>
      </c>
      <c r="F90">
        <f>SUMIFS(Needs!K$2:K$205,Needs!$B$2:$B$205,'By Entity'!$A90)</f>
        <v>494</v>
      </c>
      <c r="G90">
        <f>SUMIFS(Needs!L$2:L$205,Needs!$B$2:$B$205,'By Entity'!$A90)</f>
        <v>867</v>
      </c>
      <c r="I90" s="1">
        <f t="shared" si="7"/>
        <v>0</v>
      </c>
      <c r="J90" s="1">
        <f t="shared" si="8"/>
        <v>0</v>
      </c>
      <c r="K90" s="1">
        <f t="shared" si="9"/>
        <v>0</v>
      </c>
      <c r="L90" s="1">
        <f t="shared" si="10"/>
        <v>4.6526822218042506E-4</v>
      </c>
      <c r="M90" s="1">
        <f t="shared" si="11"/>
        <v>1.5875209286033351E-3</v>
      </c>
      <c r="N90" s="1">
        <f t="shared" si="12"/>
        <v>1.9882767350982442E-3</v>
      </c>
    </row>
    <row r="91" spans="1:14" x14ac:dyDescent="0.25">
      <c r="A91" t="s">
        <v>27</v>
      </c>
      <c r="B91">
        <f>SUMIFS(Needs!G$2:G$205,Needs!$B$2:$B$205,'By Entity'!$A91)</f>
        <v>55</v>
      </c>
      <c r="C91">
        <f>SUMIFS(Needs!H$2:H$205,Needs!$B$2:$B$205,'By Entity'!$A91)</f>
        <v>87</v>
      </c>
      <c r="D91">
        <f>SUMIFS(Needs!I$2:I$205,Needs!$B$2:$B$205,'By Entity'!$A91)</f>
        <v>120</v>
      </c>
      <c r="E91">
        <f>SUMIFS(Needs!J$2:J$205,Needs!$B$2:$B$205,'By Entity'!$A91)</f>
        <v>151</v>
      </c>
      <c r="F91">
        <f>SUMIFS(Needs!K$2:K$205,Needs!$B$2:$B$205,'By Entity'!$A91)</f>
        <v>174</v>
      </c>
      <c r="G91">
        <f>SUMIFS(Needs!L$2:L$205,Needs!$B$2:$B$205,'By Entity'!$A91)</f>
        <v>199</v>
      </c>
      <c r="I91" s="1">
        <f t="shared" si="7"/>
        <v>1.5723270440251573E-3</v>
      </c>
      <c r="J91" s="1">
        <f t="shared" si="8"/>
        <v>1.0028702839160355E-3</v>
      </c>
      <c r="K91" s="1">
        <f t="shared" si="9"/>
        <v>8.6578837246215784E-4</v>
      </c>
      <c r="L91" s="1">
        <f t="shared" si="10"/>
        <v>7.4739895265153386E-4</v>
      </c>
      <c r="M91" s="1">
        <f t="shared" si="11"/>
        <v>5.5916729064166054E-4</v>
      </c>
      <c r="N91" s="1">
        <f t="shared" si="12"/>
        <v>4.5636340286568699E-4</v>
      </c>
    </row>
    <row r="92" spans="1:14" x14ac:dyDescent="0.25">
      <c r="A92" t="s">
        <v>40</v>
      </c>
      <c r="B92">
        <f>SUMIFS(Needs!G$2:G$205,Needs!$B$2:$B$205,'By Entity'!$A92)</f>
        <v>0</v>
      </c>
      <c r="C92">
        <f>SUMIFS(Needs!H$2:H$205,Needs!$B$2:$B$205,'By Entity'!$A92)</f>
        <v>0</v>
      </c>
      <c r="D92">
        <f>SUMIFS(Needs!I$2:I$205,Needs!$B$2:$B$205,'By Entity'!$A92)</f>
        <v>0</v>
      </c>
      <c r="E92">
        <f>SUMIFS(Needs!J$2:J$205,Needs!$B$2:$B$205,'By Entity'!$A92)</f>
        <v>0</v>
      </c>
      <c r="F92">
        <f>SUMIFS(Needs!K$2:K$205,Needs!$B$2:$B$205,'By Entity'!$A92)</f>
        <v>0</v>
      </c>
      <c r="G92">
        <f>SUMIFS(Needs!L$2:L$205,Needs!$B$2:$B$205,'By Entity'!$A92)</f>
        <v>0</v>
      </c>
      <c r="I92" s="1">
        <f t="shared" si="7"/>
        <v>0</v>
      </c>
      <c r="J92" s="1">
        <f t="shared" si="8"/>
        <v>0</v>
      </c>
      <c r="K92" s="1">
        <f t="shared" si="9"/>
        <v>0</v>
      </c>
      <c r="L92" s="1">
        <f t="shared" si="10"/>
        <v>0</v>
      </c>
      <c r="M92" s="1">
        <f t="shared" si="11"/>
        <v>0</v>
      </c>
      <c r="N92" s="1">
        <f t="shared" si="12"/>
        <v>0</v>
      </c>
    </row>
    <row r="93" spans="1:14" x14ac:dyDescent="0.25">
      <c r="A93" t="s">
        <v>53</v>
      </c>
      <c r="B93">
        <f>SUMIFS(Needs!G$2:G$205,Needs!$B$2:$B$205,'By Entity'!$A93)</f>
        <v>0</v>
      </c>
      <c r="C93">
        <f>SUMIFS(Needs!H$2:H$205,Needs!$B$2:$B$205,'By Entity'!$A93)</f>
        <v>0</v>
      </c>
      <c r="D93">
        <f>SUMIFS(Needs!I$2:I$205,Needs!$B$2:$B$205,'By Entity'!$A93)</f>
        <v>0</v>
      </c>
      <c r="E93">
        <f>SUMIFS(Needs!J$2:J$205,Needs!$B$2:$B$205,'By Entity'!$A93)</f>
        <v>0</v>
      </c>
      <c r="F93">
        <f>SUMIFS(Needs!K$2:K$205,Needs!$B$2:$B$205,'By Entity'!$A93)</f>
        <v>0</v>
      </c>
      <c r="G93">
        <f>SUMIFS(Needs!L$2:L$205,Needs!$B$2:$B$205,'By Entity'!$A93)</f>
        <v>0</v>
      </c>
      <c r="I93" s="1">
        <f t="shared" si="7"/>
        <v>0</v>
      </c>
      <c r="J93" s="1">
        <f t="shared" si="8"/>
        <v>0</v>
      </c>
      <c r="K93" s="1">
        <f t="shared" si="9"/>
        <v>0</v>
      </c>
      <c r="L93" s="1">
        <f t="shared" si="10"/>
        <v>0</v>
      </c>
      <c r="M93" s="1">
        <f t="shared" si="11"/>
        <v>0</v>
      </c>
      <c r="N93" s="1">
        <f t="shared" si="12"/>
        <v>0</v>
      </c>
    </row>
    <row r="94" spans="1:14" x14ac:dyDescent="0.25">
      <c r="A94" t="s">
        <v>67</v>
      </c>
      <c r="B94">
        <f>SUMIFS(Needs!G$2:G$205,Needs!$B$2:$B$205,'By Entity'!$A94)</f>
        <v>0</v>
      </c>
      <c r="C94">
        <f>SUMIFS(Needs!H$2:H$205,Needs!$B$2:$B$205,'By Entity'!$A94)</f>
        <v>0</v>
      </c>
      <c r="D94">
        <f>SUMIFS(Needs!I$2:I$205,Needs!$B$2:$B$205,'By Entity'!$A94)</f>
        <v>0</v>
      </c>
      <c r="E94">
        <f>SUMIFS(Needs!J$2:J$205,Needs!$B$2:$B$205,'By Entity'!$A94)</f>
        <v>0</v>
      </c>
      <c r="F94">
        <f>SUMIFS(Needs!K$2:K$205,Needs!$B$2:$B$205,'By Entity'!$A94)</f>
        <v>0</v>
      </c>
      <c r="G94">
        <f>SUMIFS(Needs!L$2:L$205,Needs!$B$2:$B$205,'By Entity'!$A94)</f>
        <v>0</v>
      </c>
      <c r="I94" s="1">
        <f t="shared" si="7"/>
        <v>0</v>
      </c>
      <c r="J94" s="1">
        <f t="shared" si="8"/>
        <v>0</v>
      </c>
      <c r="K94" s="1">
        <f t="shared" si="9"/>
        <v>0</v>
      </c>
      <c r="L94" s="1">
        <f t="shared" si="10"/>
        <v>0</v>
      </c>
      <c r="M94" s="1">
        <f t="shared" si="11"/>
        <v>0</v>
      </c>
      <c r="N94" s="1">
        <f t="shared" si="12"/>
        <v>0</v>
      </c>
    </row>
    <row r="95" spans="1:14" x14ac:dyDescent="0.25">
      <c r="A95" t="s">
        <v>83</v>
      </c>
      <c r="B95">
        <f>SUMIFS(Needs!G$2:G$205,Needs!$B$2:$B$205,'By Entity'!$A95)</f>
        <v>206</v>
      </c>
      <c r="C95">
        <f>SUMIFS(Needs!H$2:H$205,Needs!$B$2:$B$205,'By Entity'!$A95)</f>
        <v>243</v>
      </c>
      <c r="D95">
        <f>SUMIFS(Needs!I$2:I$205,Needs!$B$2:$B$205,'By Entity'!$A95)</f>
        <v>279</v>
      </c>
      <c r="E95">
        <f>SUMIFS(Needs!J$2:J$205,Needs!$B$2:$B$205,'By Entity'!$A95)</f>
        <v>310</v>
      </c>
      <c r="F95">
        <f>SUMIFS(Needs!K$2:K$205,Needs!$B$2:$B$205,'By Entity'!$A95)</f>
        <v>349</v>
      </c>
      <c r="G95">
        <f>SUMIFS(Needs!L$2:L$205,Needs!$B$2:$B$205,'By Entity'!$A95)</f>
        <v>391</v>
      </c>
      <c r="I95" s="1">
        <f t="shared" si="7"/>
        <v>5.8890794739851343E-3</v>
      </c>
      <c r="J95" s="1">
        <f t="shared" si="8"/>
        <v>2.8011204481792717E-3</v>
      </c>
      <c r="K95" s="1">
        <f t="shared" si="9"/>
        <v>2.0129579659745171E-3</v>
      </c>
      <c r="L95" s="1">
        <f t="shared" si="10"/>
        <v>1.5343952008077849E-3</v>
      </c>
      <c r="M95" s="1">
        <f t="shared" si="11"/>
        <v>1.1215481864019514E-3</v>
      </c>
      <c r="N95" s="1">
        <f t="shared" si="12"/>
        <v>8.9667382171097288E-4</v>
      </c>
    </row>
    <row r="96" spans="1:14" x14ac:dyDescent="0.25">
      <c r="A96" t="s">
        <v>98</v>
      </c>
      <c r="B96">
        <f>SUMIFS(Needs!G$2:G$205,Needs!$B$2:$B$205,'By Entity'!$A96)</f>
        <v>0</v>
      </c>
      <c r="C96">
        <f>SUMIFS(Needs!H$2:H$205,Needs!$B$2:$B$205,'By Entity'!$A96)</f>
        <v>0</v>
      </c>
      <c r="D96">
        <f>SUMIFS(Needs!I$2:I$205,Needs!$B$2:$B$205,'By Entity'!$A96)</f>
        <v>0</v>
      </c>
      <c r="E96">
        <f>SUMIFS(Needs!J$2:J$205,Needs!$B$2:$B$205,'By Entity'!$A96)</f>
        <v>0</v>
      </c>
      <c r="F96">
        <f>SUMIFS(Needs!K$2:K$205,Needs!$B$2:$B$205,'By Entity'!$A96)</f>
        <v>0</v>
      </c>
      <c r="G96">
        <f>SUMIFS(Needs!L$2:L$205,Needs!$B$2:$B$205,'By Entity'!$A96)</f>
        <v>0</v>
      </c>
      <c r="I96" s="1">
        <f t="shared" si="7"/>
        <v>0</v>
      </c>
      <c r="J96" s="1">
        <f t="shared" si="8"/>
        <v>0</v>
      </c>
      <c r="K96" s="1">
        <f t="shared" si="9"/>
        <v>0</v>
      </c>
      <c r="L96" s="1">
        <f t="shared" si="10"/>
        <v>0</v>
      </c>
      <c r="M96" s="1">
        <f t="shared" si="11"/>
        <v>0</v>
      </c>
      <c r="N96" s="1">
        <f t="shared" si="12"/>
        <v>0</v>
      </c>
    </row>
    <row r="97" spans="1:14" x14ac:dyDescent="0.25">
      <c r="A97" t="s">
        <v>114</v>
      </c>
      <c r="B97">
        <f>SUMIFS(Needs!G$2:G$205,Needs!$B$2:$B$205,'By Entity'!$A97)</f>
        <v>0</v>
      </c>
      <c r="C97">
        <f>SUMIFS(Needs!H$2:H$205,Needs!$B$2:$B$205,'By Entity'!$A97)</f>
        <v>0</v>
      </c>
      <c r="D97">
        <f>SUMIFS(Needs!I$2:I$205,Needs!$B$2:$B$205,'By Entity'!$A97)</f>
        <v>0</v>
      </c>
      <c r="E97">
        <f>SUMIFS(Needs!J$2:J$205,Needs!$B$2:$B$205,'By Entity'!$A97)</f>
        <v>0</v>
      </c>
      <c r="F97">
        <f>SUMIFS(Needs!K$2:K$205,Needs!$B$2:$B$205,'By Entity'!$A97)</f>
        <v>0</v>
      </c>
      <c r="G97">
        <f>SUMIFS(Needs!L$2:L$205,Needs!$B$2:$B$205,'By Entity'!$A97)</f>
        <v>0</v>
      </c>
      <c r="I97" s="1">
        <f t="shared" si="7"/>
        <v>0</v>
      </c>
      <c r="J97" s="1">
        <f t="shared" si="8"/>
        <v>0</v>
      </c>
      <c r="K97" s="1">
        <f t="shared" si="9"/>
        <v>0</v>
      </c>
      <c r="L97" s="1">
        <f t="shared" si="10"/>
        <v>0</v>
      </c>
      <c r="M97" s="1">
        <f t="shared" si="11"/>
        <v>0</v>
      </c>
      <c r="N97" s="1">
        <f t="shared" si="12"/>
        <v>0</v>
      </c>
    </row>
    <row r="98" spans="1:14" x14ac:dyDescent="0.25">
      <c r="A98" t="s">
        <v>121</v>
      </c>
      <c r="B98">
        <f>SUMIFS(Needs!G$2:G$205,Needs!$B$2:$B$205,'By Entity'!$A98)</f>
        <v>0</v>
      </c>
      <c r="C98">
        <f>SUMIFS(Needs!H$2:H$205,Needs!$B$2:$B$205,'By Entity'!$A98)</f>
        <v>0</v>
      </c>
      <c r="D98">
        <f>SUMIFS(Needs!I$2:I$205,Needs!$B$2:$B$205,'By Entity'!$A98)</f>
        <v>0</v>
      </c>
      <c r="E98">
        <f>SUMIFS(Needs!J$2:J$205,Needs!$B$2:$B$205,'By Entity'!$A98)</f>
        <v>0</v>
      </c>
      <c r="F98">
        <f>SUMIFS(Needs!K$2:K$205,Needs!$B$2:$B$205,'By Entity'!$A98)</f>
        <v>0</v>
      </c>
      <c r="G98">
        <f>SUMIFS(Needs!L$2:L$205,Needs!$B$2:$B$205,'By Entity'!$A98)</f>
        <v>0</v>
      </c>
      <c r="I98" s="1">
        <f t="shared" si="7"/>
        <v>0</v>
      </c>
      <c r="J98" s="1">
        <f t="shared" si="8"/>
        <v>0</v>
      </c>
      <c r="K98" s="1">
        <f t="shared" si="9"/>
        <v>0</v>
      </c>
      <c r="L98" s="1">
        <f t="shared" si="10"/>
        <v>0</v>
      </c>
      <c r="M98" s="1">
        <f t="shared" si="11"/>
        <v>0</v>
      </c>
      <c r="N98" s="1">
        <f t="shared" si="12"/>
        <v>0</v>
      </c>
    </row>
    <row r="99" spans="1:14" x14ac:dyDescent="0.25">
      <c r="A99" t="s">
        <v>139</v>
      </c>
      <c r="B99">
        <f>SUMIFS(Needs!G$2:G$205,Needs!$B$2:$B$205,'By Entity'!$A99)</f>
        <v>0</v>
      </c>
      <c r="C99">
        <f>SUMIFS(Needs!H$2:H$205,Needs!$B$2:$B$205,'By Entity'!$A99)</f>
        <v>0</v>
      </c>
      <c r="D99">
        <f>SUMIFS(Needs!I$2:I$205,Needs!$B$2:$B$205,'By Entity'!$A99)</f>
        <v>0</v>
      </c>
      <c r="E99">
        <f>SUMIFS(Needs!J$2:J$205,Needs!$B$2:$B$205,'By Entity'!$A99)</f>
        <v>0</v>
      </c>
      <c r="F99">
        <f>SUMIFS(Needs!K$2:K$205,Needs!$B$2:$B$205,'By Entity'!$A99)</f>
        <v>0</v>
      </c>
      <c r="G99">
        <f>SUMIFS(Needs!L$2:L$205,Needs!$B$2:$B$205,'By Entity'!$A99)</f>
        <v>0</v>
      </c>
      <c r="I99" s="1">
        <f t="shared" si="7"/>
        <v>0</v>
      </c>
      <c r="J99" s="1">
        <f t="shared" si="8"/>
        <v>0</v>
      </c>
      <c r="K99" s="1">
        <f t="shared" si="9"/>
        <v>0</v>
      </c>
      <c r="L99" s="1">
        <f t="shared" si="10"/>
        <v>0</v>
      </c>
      <c r="M99" s="1">
        <f t="shared" si="11"/>
        <v>0</v>
      </c>
      <c r="N99" s="1">
        <f t="shared" si="12"/>
        <v>0</v>
      </c>
    </row>
    <row r="100" spans="1:14" x14ac:dyDescent="0.25">
      <c r="A100" t="s">
        <v>178</v>
      </c>
      <c r="B100">
        <f>SUMIFS(Needs!G$2:G$205,Needs!$B$2:$B$205,'By Entity'!$A100)</f>
        <v>11</v>
      </c>
      <c r="C100">
        <f>SUMIFS(Needs!H$2:H$205,Needs!$B$2:$B$205,'By Entity'!$A100)</f>
        <v>10</v>
      </c>
      <c r="D100">
        <f>SUMIFS(Needs!I$2:I$205,Needs!$B$2:$B$205,'By Entity'!$A100)</f>
        <v>11</v>
      </c>
      <c r="E100">
        <f>SUMIFS(Needs!J$2:J$205,Needs!$B$2:$B$205,'By Entity'!$A100)</f>
        <v>11</v>
      </c>
      <c r="F100">
        <f>SUMIFS(Needs!K$2:K$205,Needs!$B$2:$B$205,'By Entity'!$A100)</f>
        <v>11</v>
      </c>
      <c r="G100">
        <f>SUMIFS(Needs!L$2:L$205,Needs!$B$2:$B$205,'By Entity'!$A100)</f>
        <v>11</v>
      </c>
      <c r="I100" s="1">
        <f t="shared" si="7"/>
        <v>3.1446540880503143E-4</v>
      </c>
      <c r="J100" s="1">
        <f t="shared" si="8"/>
        <v>1.1527244642713052E-4</v>
      </c>
      <c r="K100" s="1">
        <f t="shared" si="9"/>
        <v>7.9363934142364474E-5</v>
      </c>
      <c r="L100" s="1">
        <f t="shared" si="10"/>
        <v>5.4446281318985915E-5</v>
      </c>
      <c r="M100" s="1">
        <f t="shared" si="11"/>
        <v>3.5349656304932563E-5</v>
      </c>
      <c r="N100" s="1">
        <f t="shared" si="12"/>
        <v>2.5226117746344506E-5</v>
      </c>
    </row>
    <row r="101" spans="1:14" x14ac:dyDescent="0.25">
      <c r="A101" t="s">
        <v>140</v>
      </c>
      <c r="B101">
        <f>SUMIFS(Needs!G$2:G$205,Needs!$B$2:$B$205,'By Entity'!$A101)</f>
        <v>0</v>
      </c>
      <c r="C101">
        <f>SUMIFS(Needs!H$2:H$205,Needs!$B$2:$B$205,'By Entity'!$A101)</f>
        <v>0</v>
      </c>
      <c r="D101">
        <f>SUMIFS(Needs!I$2:I$205,Needs!$B$2:$B$205,'By Entity'!$A101)</f>
        <v>0</v>
      </c>
      <c r="E101">
        <f>SUMIFS(Needs!J$2:J$205,Needs!$B$2:$B$205,'By Entity'!$A101)</f>
        <v>568</v>
      </c>
      <c r="F101">
        <f>SUMIFS(Needs!K$2:K$205,Needs!$B$2:$B$205,'By Entity'!$A101)</f>
        <v>1286</v>
      </c>
      <c r="G101">
        <f>SUMIFS(Needs!L$2:L$205,Needs!$B$2:$B$205,'By Entity'!$A101)</f>
        <v>2346</v>
      </c>
      <c r="I101" s="1">
        <f t="shared" si="7"/>
        <v>0</v>
      </c>
      <c r="J101" s="1">
        <f t="shared" si="8"/>
        <v>0</v>
      </c>
      <c r="K101" s="1">
        <f t="shared" si="9"/>
        <v>0</v>
      </c>
      <c r="L101" s="1">
        <f t="shared" si="10"/>
        <v>2.8114079808349091E-3</v>
      </c>
      <c r="M101" s="1">
        <f t="shared" si="11"/>
        <v>4.1326961825584796E-3</v>
      </c>
      <c r="N101" s="1">
        <f t="shared" si="12"/>
        <v>5.3800429302658373E-3</v>
      </c>
    </row>
    <row r="102" spans="1:14" x14ac:dyDescent="0.25">
      <c r="A102" t="s">
        <v>54</v>
      </c>
      <c r="B102">
        <f>SUMIFS(Needs!G$2:G$205,Needs!$B$2:$B$205,'By Entity'!$A102)</f>
        <v>0</v>
      </c>
      <c r="C102">
        <f>SUMIFS(Needs!H$2:H$205,Needs!$B$2:$B$205,'By Entity'!$A102)</f>
        <v>0</v>
      </c>
      <c r="D102">
        <f>SUMIFS(Needs!I$2:I$205,Needs!$B$2:$B$205,'By Entity'!$A102)</f>
        <v>1089</v>
      </c>
      <c r="E102">
        <f>SUMIFS(Needs!J$2:J$205,Needs!$B$2:$B$205,'By Entity'!$A102)</f>
        <v>1859</v>
      </c>
      <c r="F102">
        <f>SUMIFS(Needs!K$2:K$205,Needs!$B$2:$B$205,'By Entity'!$A102)</f>
        <v>2377</v>
      </c>
      <c r="G102">
        <f>SUMIFS(Needs!L$2:L$205,Needs!$B$2:$B$205,'By Entity'!$A102)</f>
        <v>2636</v>
      </c>
      <c r="I102" s="1">
        <f t="shared" si="7"/>
        <v>0</v>
      </c>
      <c r="J102" s="1">
        <f t="shared" si="8"/>
        <v>0</v>
      </c>
      <c r="K102" s="1">
        <f t="shared" si="9"/>
        <v>7.8570294800940823E-3</v>
      </c>
      <c r="L102" s="1">
        <f t="shared" si="10"/>
        <v>9.2014215429086187E-3</v>
      </c>
      <c r="M102" s="1">
        <f t="shared" si="11"/>
        <v>7.6387393669840641E-3</v>
      </c>
      <c r="N102" s="1">
        <f t="shared" si="12"/>
        <v>6.0450951253967385E-3</v>
      </c>
    </row>
    <row r="103" spans="1:14" x14ac:dyDescent="0.25">
      <c r="A103" t="s">
        <v>68</v>
      </c>
      <c r="B103">
        <f>SUMIFS(Needs!G$2:G$205,Needs!$B$2:$B$205,'By Entity'!$A103)</f>
        <v>0</v>
      </c>
      <c r="C103">
        <f>SUMIFS(Needs!H$2:H$205,Needs!$B$2:$B$205,'By Entity'!$A103)</f>
        <v>31</v>
      </c>
      <c r="D103">
        <f>SUMIFS(Needs!I$2:I$205,Needs!$B$2:$B$205,'By Entity'!$A103)</f>
        <v>66</v>
      </c>
      <c r="E103">
        <f>SUMIFS(Needs!J$2:J$205,Needs!$B$2:$B$205,'By Entity'!$A103)</f>
        <v>102</v>
      </c>
      <c r="F103">
        <f>SUMIFS(Needs!K$2:K$205,Needs!$B$2:$B$205,'By Entity'!$A103)</f>
        <v>140</v>
      </c>
      <c r="G103">
        <f>SUMIFS(Needs!L$2:L$205,Needs!$B$2:$B$205,'By Entity'!$A103)</f>
        <v>177</v>
      </c>
      <c r="I103" s="1">
        <f t="shared" si="7"/>
        <v>0</v>
      </c>
      <c r="J103" s="1">
        <f t="shared" si="8"/>
        <v>3.573445839241046E-4</v>
      </c>
      <c r="K103" s="1">
        <f t="shared" si="9"/>
        <v>4.7618360485418679E-4</v>
      </c>
      <c r="L103" s="1">
        <f t="shared" si="10"/>
        <v>5.0486551768514211E-4</v>
      </c>
      <c r="M103" s="1">
        <f t="shared" si="11"/>
        <v>4.499047166082326E-4</v>
      </c>
      <c r="N103" s="1">
        <f t="shared" si="12"/>
        <v>4.0591116737299796E-4</v>
      </c>
    </row>
    <row r="104" spans="1:14" x14ac:dyDescent="0.25">
      <c r="A104" t="s">
        <v>69</v>
      </c>
      <c r="B104">
        <f>SUMIFS(Needs!G$2:G$205,Needs!$B$2:$B$205,'By Entity'!$A104)</f>
        <v>0</v>
      </c>
      <c r="C104">
        <f>SUMIFS(Needs!H$2:H$205,Needs!$B$2:$B$205,'By Entity'!$A104)</f>
        <v>0</v>
      </c>
      <c r="D104">
        <f>SUMIFS(Needs!I$2:I$205,Needs!$B$2:$B$205,'By Entity'!$A104)</f>
        <v>0</v>
      </c>
      <c r="E104">
        <f>SUMIFS(Needs!J$2:J$205,Needs!$B$2:$B$205,'By Entity'!$A104)</f>
        <v>0</v>
      </c>
      <c r="F104">
        <f>SUMIFS(Needs!K$2:K$205,Needs!$B$2:$B$205,'By Entity'!$A104)</f>
        <v>0</v>
      </c>
      <c r="G104">
        <f>SUMIFS(Needs!L$2:L$205,Needs!$B$2:$B$205,'By Entity'!$A104)</f>
        <v>0</v>
      </c>
      <c r="I104" s="1">
        <f t="shared" si="7"/>
        <v>0</v>
      </c>
      <c r="J104" s="1">
        <f t="shared" si="8"/>
        <v>0</v>
      </c>
      <c r="K104" s="1">
        <f t="shared" si="9"/>
        <v>0</v>
      </c>
      <c r="L104" s="1">
        <f t="shared" si="10"/>
        <v>0</v>
      </c>
      <c r="M104" s="1">
        <f t="shared" si="11"/>
        <v>0</v>
      </c>
      <c r="N104" s="1">
        <f t="shared" si="12"/>
        <v>0</v>
      </c>
    </row>
    <row r="105" spans="1:14" x14ac:dyDescent="0.25">
      <c r="A105" t="s">
        <v>55</v>
      </c>
      <c r="B105">
        <f>SUMIFS(Needs!G$2:G$205,Needs!$B$2:$B$205,'By Entity'!$A105)</f>
        <v>207</v>
      </c>
      <c r="C105">
        <f>SUMIFS(Needs!H$2:H$205,Needs!$B$2:$B$205,'By Entity'!$A105)</f>
        <v>379</v>
      </c>
      <c r="D105">
        <f>SUMIFS(Needs!I$2:I$205,Needs!$B$2:$B$205,'By Entity'!$A105)</f>
        <v>525</v>
      </c>
      <c r="E105">
        <f>SUMIFS(Needs!J$2:J$205,Needs!$B$2:$B$205,'By Entity'!$A105)</f>
        <v>665</v>
      </c>
      <c r="F105">
        <f>SUMIFS(Needs!K$2:K$205,Needs!$B$2:$B$205,'By Entity'!$A105)</f>
        <v>788</v>
      </c>
      <c r="G105">
        <f>SUMIFS(Needs!L$2:L$205,Needs!$B$2:$B$205,'By Entity'!$A105)</f>
        <v>896</v>
      </c>
      <c r="I105" s="1">
        <f t="shared" si="7"/>
        <v>5.9176672384219555E-3</v>
      </c>
      <c r="J105" s="1">
        <f t="shared" si="8"/>
        <v>4.3688257195882464E-3</v>
      </c>
      <c r="K105" s="1">
        <f t="shared" si="9"/>
        <v>3.7878241295219404E-3</v>
      </c>
      <c r="L105" s="1">
        <f t="shared" si="10"/>
        <v>3.291525188829603E-3</v>
      </c>
      <c r="M105" s="1">
        <f t="shared" si="11"/>
        <v>2.5323208334806237E-3</v>
      </c>
      <c r="N105" s="1">
        <f t="shared" si="12"/>
        <v>2.0547819546113343E-3</v>
      </c>
    </row>
    <row r="106" spans="1:14" x14ac:dyDescent="0.25">
      <c r="A106" t="s">
        <v>29</v>
      </c>
      <c r="B106">
        <f>SUMIFS(Needs!G$2:G$205,Needs!$B$2:$B$205,'By Entity'!$A106)</f>
        <v>732</v>
      </c>
      <c r="C106">
        <f>SUMIFS(Needs!H$2:H$205,Needs!$B$2:$B$205,'By Entity'!$A106)</f>
        <v>4662</v>
      </c>
      <c r="D106">
        <f>SUMIFS(Needs!I$2:I$205,Needs!$B$2:$B$205,'By Entity'!$A106)</f>
        <v>5347</v>
      </c>
      <c r="E106">
        <f>SUMIFS(Needs!J$2:J$205,Needs!$B$2:$B$205,'By Entity'!$A106)</f>
        <v>6110</v>
      </c>
      <c r="F106">
        <f>SUMIFS(Needs!K$2:K$205,Needs!$B$2:$B$205,'By Entity'!$A106)</f>
        <v>6932</v>
      </c>
      <c r="G106">
        <f>SUMIFS(Needs!L$2:L$205,Needs!$B$2:$B$205,'By Entity'!$A106)</f>
        <v>7843</v>
      </c>
      <c r="I106" s="1">
        <f t="shared" si="7"/>
        <v>2.0926243567753001E-2</v>
      </c>
      <c r="J106" s="1">
        <f t="shared" si="8"/>
        <v>5.374001452432825E-2</v>
      </c>
      <c r="K106" s="1">
        <f t="shared" si="9"/>
        <v>3.8578086896292982E-2</v>
      </c>
      <c r="L106" s="1">
        <f t="shared" si="10"/>
        <v>3.0242434441727629E-2</v>
      </c>
      <c r="M106" s="1">
        <f t="shared" si="11"/>
        <v>2.2276710682344776E-2</v>
      </c>
      <c r="N106" s="1">
        <f t="shared" si="12"/>
        <v>1.7986221953143634E-2</v>
      </c>
    </row>
    <row r="107" spans="1:14" x14ac:dyDescent="0.25">
      <c r="A107" t="s">
        <v>41</v>
      </c>
      <c r="B107">
        <f>SUMIFS(Needs!G$2:G$205,Needs!$B$2:$B$205,'By Entity'!$A107)</f>
        <v>0</v>
      </c>
      <c r="C107">
        <f>SUMIFS(Needs!H$2:H$205,Needs!$B$2:$B$205,'By Entity'!$A107)</f>
        <v>0</v>
      </c>
      <c r="D107">
        <f>SUMIFS(Needs!I$2:I$205,Needs!$B$2:$B$205,'By Entity'!$A107)</f>
        <v>0</v>
      </c>
      <c r="E107">
        <f>SUMIFS(Needs!J$2:J$205,Needs!$B$2:$B$205,'By Entity'!$A107)</f>
        <v>0</v>
      </c>
      <c r="F107">
        <f>SUMIFS(Needs!K$2:K$205,Needs!$B$2:$B$205,'By Entity'!$A107)</f>
        <v>0</v>
      </c>
      <c r="G107">
        <f>SUMIFS(Needs!L$2:L$205,Needs!$B$2:$B$205,'By Entity'!$A107)</f>
        <v>0</v>
      </c>
      <c r="I107" s="1">
        <f t="shared" si="7"/>
        <v>0</v>
      </c>
      <c r="J107" s="1">
        <f t="shared" si="8"/>
        <v>0</v>
      </c>
      <c r="K107" s="1">
        <f t="shared" si="9"/>
        <v>0</v>
      </c>
      <c r="L107" s="1">
        <f t="shared" si="10"/>
        <v>0</v>
      </c>
      <c r="M107" s="1">
        <f t="shared" si="11"/>
        <v>0</v>
      </c>
      <c r="N107" s="1">
        <f t="shared" si="12"/>
        <v>0</v>
      </c>
    </row>
    <row r="108" spans="1:14" x14ac:dyDescent="0.25">
      <c r="A108" t="s">
        <v>56</v>
      </c>
      <c r="B108">
        <f>SUMIFS(Needs!G$2:G$205,Needs!$B$2:$B$205,'By Entity'!$A108)</f>
        <v>1011</v>
      </c>
      <c r="C108">
        <f>SUMIFS(Needs!H$2:H$205,Needs!$B$2:$B$205,'By Entity'!$A108)</f>
        <v>1703</v>
      </c>
      <c r="D108">
        <f>SUMIFS(Needs!I$2:I$205,Needs!$B$2:$B$205,'By Entity'!$A108)</f>
        <v>2428</v>
      </c>
      <c r="E108">
        <f>SUMIFS(Needs!J$2:J$205,Needs!$B$2:$B$205,'By Entity'!$A108)</f>
        <v>3085</v>
      </c>
      <c r="F108">
        <f>SUMIFS(Needs!K$2:K$205,Needs!$B$2:$B$205,'By Entity'!$A108)</f>
        <v>3841</v>
      </c>
      <c r="G108">
        <f>SUMIFS(Needs!L$2:L$205,Needs!$B$2:$B$205,'By Entity'!$A108)</f>
        <v>4703</v>
      </c>
      <c r="I108" s="1">
        <f t="shared" si="7"/>
        <v>2.8902229845626071E-2</v>
      </c>
      <c r="J108" s="1">
        <f t="shared" si="8"/>
        <v>1.9630897626540328E-2</v>
      </c>
      <c r="K108" s="1">
        <f t="shared" si="9"/>
        <v>1.7517784736150992E-2</v>
      </c>
      <c r="L108" s="1">
        <f t="shared" si="10"/>
        <v>1.5269707079006503E-2</v>
      </c>
      <c r="M108" s="1">
        <f t="shared" si="11"/>
        <v>1.2343457260658724E-2</v>
      </c>
      <c r="N108" s="1">
        <f t="shared" si="12"/>
        <v>1.078531197827802E-2</v>
      </c>
    </row>
    <row r="109" spans="1:14" x14ac:dyDescent="0.25">
      <c r="A109" t="s">
        <v>70</v>
      </c>
      <c r="B109">
        <f>SUMIFS(Needs!G$2:G$205,Needs!$B$2:$B$205,'By Entity'!$A109)</f>
        <v>0</v>
      </c>
      <c r="C109">
        <f>SUMIFS(Needs!H$2:H$205,Needs!$B$2:$B$205,'By Entity'!$A109)</f>
        <v>0</v>
      </c>
      <c r="D109">
        <f>SUMIFS(Needs!I$2:I$205,Needs!$B$2:$B$205,'By Entity'!$A109)</f>
        <v>0</v>
      </c>
      <c r="E109">
        <f>SUMIFS(Needs!J$2:J$205,Needs!$B$2:$B$205,'By Entity'!$A109)</f>
        <v>0</v>
      </c>
      <c r="F109">
        <f>SUMIFS(Needs!K$2:K$205,Needs!$B$2:$B$205,'By Entity'!$A109)</f>
        <v>0</v>
      </c>
      <c r="G109">
        <f>SUMIFS(Needs!L$2:L$205,Needs!$B$2:$B$205,'By Entity'!$A109)</f>
        <v>0</v>
      </c>
      <c r="I109" s="1">
        <f t="shared" si="7"/>
        <v>0</v>
      </c>
      <c r="J109" s="1">
        <f t="shared" si="8"/>
        <v>0</v>
      </c>
      <c r="K109" s="1">
        <f t="shared" si="9"/>
        <v>0</v>
      </c>
      <c r="L109" s="1">
        <f t="shared" si="10"/>
        <v>0</v>
      </c>
      <c r="M109" s="1">
        <f t="shared" si="11"/>
        <v>0</v>
      </c>
      <c r="N109" s="1">
        <f t="shared" si="12"/>
        <v>0</v>
      </c>
    </row>
    <row r="110" spans="1:14" x14ac:dyDescent="0.25">
      <c r="A110" t="s">
        <v>84</v>
      </c>
      <c r="B110">
        <f>SUMIFS(Needs!G$2:G$205,Needs!$B$2:$B$205,'By Entity'!$A110)</f>
        <v>1986</v>
      </c>
      <c r="C110">
        <f>SUMIFS(Needs!H$2:H$205,Needs!$B$2:$B$205,'By Entity'!$A110)</f>
        <v>1492</v>
      </c>
      <c r="D110">
        <f>SUMIFS(Needs!I$2:I$205,Needs!$B$2:$B$205,'By Entity'!$A110)</f>
        <v>925</v>
      </c>
      <c r="E110">
        <f>SUMIFS(Needs!J$2:J$205,Needs!$B$2:$B$205,'By Entity'!$A110)</f>
        <v>393</v>
      </c>
      <c r="F110">
        <f>SUMIFS(Needs!K$2:K$205,Needs!$B$2:$B$205,'By Entity'!$A110)</f>
        <v>40</v>
      </c>
      <c r="G110">
        <f>SUMIFS(Needs!L$2:L$205,Needs!$B$2:$B$205,'By Entity'!$A110)</f>
        <v>39</v>
      </c>
      <c r="I110" s="1">
        <f t="shared" si="7"/>
        <v>5.6775300171526585E-2</v>
      </c>
      <c r="J110" s="1">
        <f t="shared" si="8"/>
        <v>1.7198649006927875E-2</v>
      </c>
      <c r="K110" s="1">
        <f t="shared" si="9"/>
        <v>6.673785371062467E-3</v>
      </c>
      <c r="L110" s="1">
        <f t="shared" si="10"/>
        <v>1.945217141669224E-3</v>
      </c>
      <c r="M110" s="1">
        <f t="shared" si="11"/>
        <v>1.2854420474520931E-4</v>
      </c>
      <c r="N110" s="1">
        <f t="shared" si="12"/>
        <v>8.943805382794871E-5</v>
      </c>
    </row>
    <row r="111" spans="1:14" x14ac:dyDescent="0.25">
      <c r="A111" t="s">
        <v>99</v>
      </c>
      <c r="B111">
        <f>SUMIFS(Needs!G$2:G$205,Needs!$B$2:$B$205,'By Entity'!$A111)</f>
        <v>531</v>
      </c>
      <c r="C111">
        <f>SUMIFS(Needs!H$2:H$205,Needs!$B$2:$B$205,'By Entity'!$A111)</f>
        <v>761</v>
      </c>
      <c r="D111">
        <f>SUMIFS(Needs!I$2:I$205,Needs!$B$2:$B$205,'By Entity'!$A111)</f>
        <v>1047</v>
      </c>
      <c r="E111">
        <f>SUMIFS(Needs!J$2:J$205,Needs!$B$2:$B$205,'By Entity'!$A111)</f>
        <v>1131</v>
      </c>
      <c r="F111">
        <f>SUMIFS(Needs!K$2:K$205,Needs!$B$2:$B$205,'By Entity'!$A111)</f>
        <v>1340</v>
      </c>
      <c r="G111">
        <f>SUMIFS(Needs!L$2:L$205,Needs!$B$2:$B$205,'By Entity'!$A111)</f>
        <v>1579</v>
      </c>
      <c r="I111" s="1">
        <f t="shared" si="7"/>
        <v>1.5180102915951973E-2</v>
      </c>
      <c r="J111" s="1">
        <f t="shared" si="8"/>
        <v>8.7722331731046321E-3</v>
      </c>
      <c r="K111" s="1">
        <f t="shared" si="9"/>
        <v>7.5540035497323275E-3</v>
      </c>
      <c r="L111" s="1">
        <f t="shared" si="10"/>
        <v>5.5980676519793698E-3</v>
      </c>
      <c r="M111" s="1">
        <f t="shared" si="11"/>
        <v>4.3062308589645118E-3</v>
      </c>
      <c r="N111" s="1">
        <f t="shared" si="12"/>
        <v>3.6210945383161794E-3</v>
      </c>
    </row>
    <row r="112" spans="1:14" x14ac:dyDescent="0.25">
      <c r="A112" t="s">
        <v>115</v>
      </c>
      <c r="B112">
        <f>SUMIFS(Needs!G$2:G$205,Needs!$B$2:$B$205,'By Entity'!$A112)</f>
        <v>3180</v>
      </c>
      <c r="C112">
        <f>SUMIFS(Needs!H$2:H$205,Needs!$B$2:$B$205,'By Entity'!$A112)</f>
        <v>7289</v>
      </c>
      <c r="D112">
        <f>SUMIFS(Needs!I$2:I$205,Needs!$B$2:$B$205,'By Entity'!$A112)</f>
        <v>7767</v>
      </c>
      <c r="E112">
        <f>SUMIFS(Needs!J$2:J$205,Needs!$B$2:$B$205,'By Entity'!$A112)</f>
        <v>8304</v>
      </c>
      <c r="F112">
        <f>SUMIFS(Needs!K$2:K$205,Needs!$B$2:$B$205,'By Entity'!$A112)</f>
        <v>8904</v>
      </c>
      <c r="G112">
        <f>SUMIFS(Needs!L$2:L$205,Needs!$B$2:$B$205,'By Entity'!$A112)</f>
        <v>9631</v>
      </c>
      <c r="I112" s="1">
        <f t="shared" si="7"/>
        <v>9.0909090909090912E-2</v>
      </c>
      <c r="J112" s="1">
        <f t="shared" si="8"/>
        <v>8.4022086200735438E-2</v>
      </c>
      <c r="K112" s="1">
        <f t="shared" si="9"/>
        <v>5.6038152407613166E-2</v>
      </c>
      <c r="L112" s="1">
        <f t="shared" si="10"/>
        <v>4.1101992733896274E-2</v>
      </c>
      <c r="M112" s="1">
        <f t="shared" si="11"/>
        <v>2.8613939976283594E-2</v>
      </c>
      <c r="N112" s="1">
        <f t="shared" si="12"/>
        <v>2.2086612728640358E-2</v>
      </c>
    </row>
    <row r="113" spans="1:14" x14ac:dyDescent="0.25">
      <c r="A113" t="s">
        <v>122</v>
      </c>
      <c r="B113">
        <f>SUMIFS(Needs!G$2:G$205,Needs!$B$2:$B$205,'By Entity'!$A113)</f>
        <v>0</v>
      </c>
      <c r="C113">
        <f>SUMIFS(Needs!H$2:H$205,Needs!$B$2:$B$205,'By Entity'!$A113)</f>
        <v>0</v>
      </c>
      <c r="D113">
        <f>SUMIFS(Needs!I$2:I$205,Needs!$B$2:$B$205,'By Entity'!$A113)</f>
        <v>0</v>
      </c>
      <c r="E113">
        <f>SUMIFS(Needs!J$2:J$205,Needs!$B$2:$B$205,'By Entity'!$A113)</f>
        <v>0</v>
      </c>
      <c r="F113">
        <f>SUMIFS(Needs!K$2:K$205,Needs!$B$2:$B$205,'By Entity'!$A113)</f>
        <v>0</v>
      </c>
      <c r="G113">
        <f>SUMIFS(Needs!L$2:L$205,Needs!$B$2:$B$205,'By Entity'!$A113)</f>
        <v>0</v>
      </c>
      <c r="I113" s="1">
        <f t="shared" si="7"/>
        <v>0</v>
      </c>
      <c r="J113" s="1">
        <f t="shared" si="8"/>
        <v>0</v>
      </c>
      <c r="K113" s="1">
        <f t="shared" si="9"/>
        <v>0</v>
      </c>
      <c r="L113" s="1">
        <f t="shared" si="10"/>
        <v>0</v>
      </c>
      <c r="M113" s="1">
        <f t="shared" si="11"/>
        <v>0</v>
      </c>
      <c r="N113" s="1">
        <f t="shared" si="12"/>
        <v>0</v>
      </c>
    </row>
    <row r="114" spans="1:14" x14ac:dyDescent="0.25">
      <c r="A114" t="s">
        <v>141</v>
      </c>
      <c r="B114">
        <f>SUMIFS(Needs!G$2:G$205,Needs!$B$2:$B$205,'By Entity'!$A114)</f>
        <v>0</v>
      </c>
      <c r="C114">
        <f>SUMIFS(Needs!H$2:H$205,Needs!$B$2:$B$205,'By Entity'!$A114)</f>
        <v>0</v>
      </c>
      <c r="D114">
        <f>SUMIFS(Needs!I$2:I$205,Needs!$B$2:$B$205,'By Entity'!$A114)</f>
        <v>0</v>
      </c>
      <c r="E114">
        <f>SUMIFS(Needs!J$2:J$205,Needs!$B$2:$B$205,'By Entity'!$A114)</f>
        <v>0</v>
      </c>
      <c r="F114">
        <f>SUMIFS(Needs!K$2:K$205,Needs!$B$2:$B$205,'By Entity'!$A114)</f>
        <v>0</v>
      </c>
      <c r="G114">
        <f>SUMIFS(Needs!L$2:L$205,Needs!$B$2:$B$205,'By Entity'!$A114)</f>
        <v>0</v>
      </c>
      <c r="I114" s="1">
        <f t="shared" si="7"/>
        <v>0</v>
      </c>
      <c r="J114" s="1">
        <f t="shared" si="8"/>
        <v>0</v>
      </c>
      <c r="K114" s="1">
        <f t="shared" si="9"/>
        <v>0</v>
      </c>
      <c r="L114" s="1">
        <f t="shared" si="10"/>
        <v>0</v>
      </c>
      <c r="M114" s="1">
        <f t="shared" si="11"/>
        <v>0</v>
      </c>
      <c r="N114" s="1">
        <f t="shared" si="12"/>
        <v>0</v>
      </c>
    </row>
    <row r="115" spans="1:14" x14ac:dyDescent="0.25">
      <c r="A115" t="s">
        <v>179</v>
      </c>
      <c r="B115">
        <f>SUMIFS(Needs!G$2:G$205,Needs!$B$2:$B$205,'By Entity'!$A115)</f>
        <v>4748</v>
      </c>
      <c r="C115">
        <f>SUMIFS(Needs!H$2:H$205,Needs!$B$2:$B$205,'By Entity'!$A115)</f>
        <v>5832</v>
      </c>
      <c r="D115">
        <f>SUMIFS(Needs!I$2:I$205,Needs!$B$2:$B$205,'By Entity'!$A115)</f>
        <v>6949</v>
      </c>
      <c r="E115">
        <f>SUMIFS(Needs!J$2:J$205,Needs!$B$2:$B$205,'By Entity'!$A115)</f>
        <v>8140</v>
      </c>
      <c r="F115">
        <f>SUMIFS(Needs!K$2:K$205,Needs!$B$2:$B$205,'By Entity'!$A115)</f>
        <v>9367</v>
      </c>
      <c r="G115">
        <f>SUMIFS(Needs!L$2:L$205,Needs!$B$2:$B$205,'By Entity'!$A115)</f>
        <v>10771</v>
      </c>
      <c r="I115" s="1">
        <f t="shared" si="7"/>
        <v>0.13573470554602629</v>
      </c>
      <c r="J115" s="1">
        <f t="shared" si="8"/>
        <v>6.7226890756302518E-2</v>
      </c>
      <c r="K115" s="1">
        <f t="shared" si="9"/>
        <v>5.0136361668662789E-2</v>
      </c>
      <c r="L115" s="1">
        <f t="shared" si="10"/>
        <v>4.0290248176049578E-2</v>
      </c>
      <c r="M115" s="1">
        <f t="shared" si="11"/>
        <v>3.0101839146209394E-2</v>
      </c>
      <c r="N115" s="1">
        <f t="shared" si="12"/>
        <v>2.4700955840534243E-2</v>
      </c>
    </row>
    <row r="116" spans="1:14" x14ac:dyDescent="0.25">
      <c r="A116" t="s">
        <v>100</v>
      </c>
      <c r="B116">
        <f>SUMIFS(Needs!G$2:G$205,Needs!$B$2:$B$205,'By Entity'!$A116)</f>
        <v>0</v>
      </c>
      <c r="C116">
        <f>SUMIFS(Needs!H$2:H$205,Needs!$B$2:$B$205,'By Entity'!$A116)</f>
        <v>1</v>
      </c>
      <c r="D116">
        <f>SUMIFS(Needs!I$2:I$205,Needs!$B$2:$B$205,'By Entity'!$A116)</f>
        <v>7</v>
      </c>
      <c r="E116">
        <f>SUMIFS(Needs!J$2:J$205,Needs!$B$2:$B$205,'By Entity'!$A116)</f>
        <v>17</v>
      </c>
      <c r="F116">
        <f>SUMIFS(Needs!K$2:K$205,Needs!$B$2:$B$205,'By Entity'!$A116)</f>
        <v>29</v>
      </c>
      <c r="G116">
        <f>SUMIFS(Needs!L$2:L$205,Needs!$B$2:$B$205,'By Entity'!$A116)</f>
        <v>42</v>
      </c>
      <c r="I116" s="1">
        <f t="shared" si="7"/>
        <v>0</v>
      </c>
      <c r="J116" s="1">
        <f t="shared" si="8"/>
        <v>1.1527244642713053E-5</v>
      </c>
      <c r="K116" s="1">
        <f t="shared" si="9"/>
        <v>5.0504321726959204E-5</v>
      </c>
      <c r="L116" s="1">
        <f t="shared" si="10"/>
        <v>8.4144252947523685E-5</v>
      </c>
      <c r="M116" s="1">
        <f t="shared" si="11"/>
        <v>9.3194548440276757E-5</v>
      </c>
      <c r="N116" s="1">
        <f t="shared" si="12"/>
        <v>9.6317904122406302E-5</v>
      </c>
    </row>
    <row r="117" spans="1:14" x14ac:dyDescent="0.25">
      <c r="A117" t="s">
        <v>71</v>
      </c>
      <c r="B117">
        <f>SUMIFS(Needs!G$2:G$205,Needs!$B$2:$B$205,'By Entity'!$A117)</f>
        <v>0</v>
      </c>
      <c r="C117">
        <f>SUMIFS(Needs!H$2:H$205,Needs!$B$2:$B$205,'By Entity'!$A117)</f>
        <v>0</v>
      </c>
      <c r="D117">
        <f>SUMIFS(Needs!I$2:I$205,Needs!$B$2:$B$205,'By Entity'!$A117)</f>
        <v>0</v>
      </c>
      <c r="E117">
        <f>SUMIFS(Needs!J$2:J$205,Needs!$B$2:$B$205,'By Entity'!$A117)</f>
        <v>0</v>
      </c>
      <c r="F117">
        <f>SUMIFS(Needs!K$2:K$205,Needs!$B$2:$B$205,'By Entity'!$A117)</f>
        <v>0</v>
      </c>
      <c r="G117">
        <f>SUMIFS(Needs!L$2:L$205,Needs!$B$2:$B$205,'By Entity'!$A117)</f>
        <v>0</v>
      </c>
      <c r="I117" s="1">
        <f t="shared" si="7"/>
        <v>0</v>
      </c>
      <c r="J117" s="1">
        <f t="shared" si="8"/>
        <v>0</v>
      </c>
      <c r="K117" s="1">
        <f t="shared" si="9"/>
        <v>0</v>
      </c>
      <c r="L117" s="1">
        <f t="shared" si="10"/>
        <v>0</v>
      </c>
      <c r="M117" s="1">
        <f t="shared" si="11"/>
        <v>0</v>
      </c>
      <c r="N117" s="1">
        <f t="shared" si="12"/>
        <v>0</v>
      </c>
    </row>
    <row r="118" spans="1:14" x14ac:dyDescent="0.25">
      <c r="A118" t="s">
        <v>72</v>
      </c>
      <c r="B118">
        <f>SUMIFS(Needs!G$2:G$205,Needs!$B$2:$B$205,'By Entity'!$A118)</f>
        <v>62</v>
      </c>
      <c r="C118">
        <f>SUMIFS(Needs!H$2:H$205,Needs!$B$2:$B$205,'By Entity'!$A118)</f>
        <v>81</v>
      </c>
      <c r="D118">
        <f>SUMIFS(Needs!I$2:I$205,Needs!$B$2:$B$205,'By Entity'!$A118)</f>
        <v>105</v>
      </c>
      <c r="E118">
        <f>SUMIFS(Needs!J$2:J$205,Needs!$B$2:$B$205,'By Entity'!$A118)</f>
        <v>134</v>
      </c>
      <c r="F118">
        <f>SUMIFS(Needs!K$2:K$205,Needs!$B$2:$B$205,'By Entity'!$A118)</f>
        <v>166</v>
      </c>
      <c r="G118">
        <f>SUMIFS(Needs!L$2:L$205,Needs!$B$2:$B$205,'By Entity'!$A118)</f>
        <v>203</v>
      </c>
      <c r="I118" s="1">
        <f t="shared" si="7"/>
        <v>1.7724413950829046E-3</v>
      </c>
      <c r="J118" s="1">
        <f t="shared" si="8"/>
        <v>9.3370681605975728E-4</v>
      </c>
      <c r="K118" s="1">
        <f t="shared" si="9"/>
        <v>7.5756482590438813E-4</v>
      </c>
      <c r="L118" s="1">
        <f t="shared" si="10"/>
        <v>6.6325469970401018E-4</v>
      </c>
      <c r="M118" s="1">
        <f t="shared" si="11"/>
        <v>5.3345844969261865E-4</v>
      </c>
      <c r="N118" s="1">
        <f t="shared" si="12"/>
        <v>4.6553653659163046E-4</v>
      </c>
    </row>
    <row r="119" spans="1:14" x14ac:dyDescent="0.25">
      <c r="A119" t="s">
        <v>142</v>
      </c>
      <c r="B119">
        <f>SUMIFS(Needs!G$2:G$205,Needs!$B$2:$B$205,'By Entity'!$A119)</f>
        <v>0</v>
      </c>
      <c r="C119">
        <f>SUMIFS(Needs!H$2:H$205,Needs!$B$2:$B$205,'By Entity'!$A119)</f>
        <v>0</v>
      </c>
      <c r="D119">
        <f>SUMIFS(Needs!I$2:I$205,Needs!$B$2:$B$205,'By Entity'!$A119)</f>
        <v>0</v>
      </c>
      <c r="E119">
        <f>SUMIFS(Needs!J$2:J$205,Needs!$B$2:$B$205,'By Entity'!$A119)</f>
        <v>0</v>
      </c>
      <c r="F119">
        <f>SUMIFS(Needs!K$2:K$205,Needs!$B$2:$B$205,'By Entity'!$A119)</f>
        <v>0</v>
      </c>
      <c r="G119">
        <f>SUMIFS(Needs!L$2:L$205,Needs!$B$2:$B$205,'By Entity'!$A119)</f>
        <v>0</v>
      </c>
      <c r="I119" s="1">
        <f t="shared" si="7"/>
        <v>0</v>
      </c>
      <c r="J119" s="1">
        <f t="shared" si="8"/>
        <v>0</v>
      </c>
      <c r="K119" s="1">
        <f t="shared" si="9"/>
        <v>0</v>
      </c>
      <c r="L119" s="1">
        <f t="shared" si="10"/>
        <v>0</v>
      </c>
      <c r="M119" s="1">
        <f t="shared" si="11"/>
        <v>0</v>
      </c>
      <c r="N119" s="1">
        <f t="shared" si="12"/>
        <v>0</v>
      </c>
    </row>
    <row r="120" spans="1:14" x14ac:dyDescent="0.25">
      <c r="A120" t="s">
        <v>155</v>
      </c>
      <c r="B120">
        <f>SUMIFS(Needs!G$2:G$205,Needs!$B$2:$B$205,'By Entity'!$A120)</f>
        <v>0</v>
      </c>
      <c r="C120">
        <f>SUMIFS(Needs!H$2:H$205,Needs!$B$2:$B$205,'By Entity'!$A120)</f>
        <v>0</v>
      </c>
      <c r="D120">
        <f>SUMIFS(Needs!I$2:I$205,Needs!$B$2:$B$205,'By Entity'!$A120)</f>
        <v>0</v>
      </c>
      <c r="E120">
        <f>SUMIFS(Needs!J$2:J$205,Needs!$B$2:$B$205,'By Entity'!$A120)</f>
        <v>0</v>
      </c>
      <c r="F120">
        <f>SUMIFS(Needs!K$2:K$205,Needs!$B$2:$B$205,'By Entity'!$A120)</f>
        <v>0</v>
      </c>
      <c r="G120">
        <f>SUMIFS(Needs!L$2:L$205,Needs!$B$2:$B$205,'By Entity'!$A120)</f>
        <v>0</v>
      </c>
      <c r="I120" s="1">
        <f t="shared" si="7"/>
        <v>0</v>
      </c>
      <c r="J120" s="1">
        <f t="shared" si="8"/>
        <v>0</v>
      </c>
      <c r="K120" s="1">
        <f t="shared" si="9"/>
        <v>0</v>
      </c>
      <c r="L120" s="1">
        <f t="shared" si="10"/>
        <v>0</v>
      </c>
      <c r="M120" s="1">
        <f t="shared" si="11"/>
        <v>0</v>
      </c>
      <c r="N120" s="1">
        <f t="shared" si="12"/>
        <v>0</v>
      </c>
    </row>
    <row r="121" spans="1:14" x14ac:dyDescent="0.25">
      <c r="A121" t="s">
        <v>143</v>
      </c>
      <c r="B121">
        <f>SUMIFS(Needs!G$2:G$205,Needs!$B$2:$B$205,'By Entity'!$A121)</f>
        <v>605</v>
      </c>
      <c r="C121">
        <f>SUMIFS(Needs!H$2:H$205,Needs!$B$2:$B$205,'By Entity'!$A121)</f>
        <v>4935</v>
      </c>
      <c r="D121">
        <f>SUMIFS(Needs!I$2:I$205,Needs!$B$2:$B$205,'By Entity'!$A121)</f>
        <v>9073</v>
      </c>
      <c r="E121">
        <f>SUMIFS(Needs!J$2:J$205,Needs!$B$2:$B$205,'By Entity'!$A121)</f>
        <v>13727</v>
      </c>
      <c r="F121">
        <f>SUMIFS(Needs!K$2:K$205,Needs!$B$2:$B$205,'By Entity'!$A121)</f>
        <v>17872</v>
      </c>
      <c r="G121">
        <f>SUMIFS(Needs!L$2:L$205,Needs!$B$2:$B$205,'By Entity'!$A121)</f>
        <v>21741</v>
      </c>
      <c r="I121" s="1">
        <f t="shared" si="7"/>
        <v>1.7295597484276729E-2</v>
      </c>
      <c r="J121" s="1">
        <f t="shared" si="8"/>
        <v>5.6886952311788912E-2</v>
      </c>
      <c r="K121" s="1">
        <f t="shared" si="9"/>
        <v>6.5460815861242985E-2</v>
      </c>
      <c r="L121" s="1">
        <f t="shared" si="10"/>
        <v>6.7944009424156335E-2</v>
      </c>
      <c r="M121" s="1">
        <f t="shared" si="11"/>
        <v>5.7433550680159526E-2</v>
      </c>
      <c r="N121" s="1">
        <f t="shared" si="12"/>
        <v>4.9858275083934173E-2</v>
      </c>
    </row>
    <row r="122" spans="1:14" x14ac:dyDescent="0.25">
      <c r="A122" t="s">
        <v>101</v>
      </c>
      <c r="B122">
        <f>SUMIFS(Needs!G$2:G$205,Needs!$B$2:$B$205,'By Entity'!$A122)</f>
        <v>0</v>
      </c>
      <c r="C122">
        <f>SUMIFS(Needs!H$2:H$205,Needs!$B$2:$B$205,'By Entity'!$A122)</f>
        <v>185</v>
      </c>
      <c r="D122">
        <f>SUMIFS(Needs!I$2:I$205,Needs!$B$2:$B$205,'By Entity'!$A122)</f>
        <v>184</v>
      </c>
      <c r="E122">
        <f>SUMIFS(Needs!J$2:J$205,Needs!$B$2:$B$205,'By Entity'!$A122)</f>
        <v>185</v>
      </c>
      <c r="F122">
        <f>SUMIFS(Needs!K$2:K$205,Needs!$B$2:$B$205,'By Entity'!$A122)</f>
        <v>184</v>
      </c>
      <c r="G122">
        <f>SUMIFS(Needs!L$2:L$205,Needs!$B$2:$B$205,'By Entity'!$A122)</f>
        <v>184</v>
      </c>
      <c r="I122" s="1">
        <f t="shared" si="7"/>
        <v>0</v>
      </c>
      <c r="J122" s="1">
        <f t="shared" si="8"/>
        <v>2.1325402589019147E-3</v>
      </c>
      <c r="K122" s="1">
        <f t="shared" si="9"/>
        <v>1.3275421711086419E-3</v>
      </c>
      <c r="L122" s="1">
        <f t="shared" si="10"/>
        <v>9.1568745854658123E-4</v>
      </c>
      <c r="M122" s="1">
        <f t="shared" si="11"/>
        <v>5.9130334182796291E-4</v>
      </c>
      <c r="N122" s="1">
        <f t="shared" si="12"/>
        <v>4.21964151393399E-4</v>
      </c>
    </row>
    <row r="123" spans="1:14" x14ac:dyDescent="0.25">
      <c r="A123" t="s">
        <v>160</v>
      </c>
      <c r="B123">
        <f>SUMIFS(Needs!G$2:G$205,Needs!$B$2:$B$205,'By Entity'!$A123)</f>
        <v>0</v>
      </c>
      <c r="C123">
        <f>SUMIFS(Needs!H$2:H$205,Needs!$B$2:$B$205,'By Entity'!$A123)</f>
        <v>83</v>
      </c>
      <c r="D123">
        <f>SUMIFS(Needs!I$2:I$205,Needs!$B$2:$B$205,'By Entity'!$A123)</f>
        <v>174</v>
      </c>
      <c r="E123">
        <f>SUMIFS(Needs!J$2:J$205,Needs!$B$2:$B$205,'By Entity'!$A123)</f>
        <v>278</v>
      </c>
      <c r="F123">
        <f>SUMIFS(Needs!K$2:K$205,Needs!$B$2:$B$205,'By Entity'!$A123)</f>
        <v>369</v>
      </c>
      <c r="G123">
        <f>SUMIFS(Needs!L$2:L$205,Needs!$B$2:$B$205,'By Entity'!$A123)</f>
        <v>455</v>
      </c>
      <c r="I123" s="1">
        <f t="shared" si="7"/>
        <v>0</v>
      </c>
      <c r="J123" s="1">
        <f t="shared" si="8"/>
        <v>9.5676130534518337E-4</v>
      </c>
      <c r="K123" s="1">
        <f t="shared" si="9"/>
        <v>1.2553931400701289E-3</v>
      </c>
      <c r="L123" s="1">
        <f t="shared" si="10"/>
        <v>1.3760060187889168E-3</v>
      </c>
      <c r="M123" s="1">
        <f t="shared" si="11"/>
        <v>1.1858202887745559E-3</v>
      </c>
      <c r="N123" s="1">
        <f t="shared" si="12"/>
        <v>1.0434439613260682E-3</v>
      </c>
    </row>
    <row r="124" spans="1:14" x14ac:dyDescent="0.25">
      <c r="A124" t="s">
        <v>31</v>
      </c>
      <c r="B124">
        <f>SUMIFS(Needs!G$2:G$205,Needs!$B$2:$B$205,'By Entity'!$A124)</f>
        <v>0</v>
      </c>
      <c r="C124">
        <f>SUMIFS(Needs!H$2:H$205,Needs!$B$2:$B$205,'By Entity'!$A124)</f>
        <v>0</v>
      </c>
      <c r="D124">
        <f>SUMIFS(Needs!I$2:I$205,Needs!$B$2:$B$205,'By Entity'!$A124)</f>
        <v>0</v>
      </c>
      <c r="E124">
        <f>SUMIFS(Needs!J$2:J$205,Needs!$B$2:$B$205,'By Entity'!$A124)</f>
        <v>146</v>
      </c>
      <c r="F124">
        <f>SUMIFS(Needs!K$2:K$205,Needs!$B$2:$B$205,'By Entity'!$A124)</f>
        <v>341</v>
      </c>
      <c r="G124">
        <f>SUMIFS(Needs!L$2:L$205,Needs!$B$2:$B$205,'By Entity'!$A124)</f>
        <v>541</v>
      </c>
      <c r="I124" s="1">
        <f t="shared" si="7"/>
        <v>0</v>
      </c>
      <c r="J124" s="1">
        <f t="shared" si="8"/>
        <v>0</v>
      </c>
      <c r="K124" s="1">
        <f t="shared" si="9"/>
        <v>0</v>
      </c>
      <c r="L124" s="1">
        <f t="shared" si="10"/>
        <v>7.2265064296108577E-4</v>
      </c>
      <c r="M124" s="1">
        <f t="shared" si="11"/>
        <v>1.0958393454529095E-3</v>
      </c>
      <c r="N124" s="1">
        <f t="shared" si="12"/>
        <v>1.2406663364338524E-3</v>
      </c>
    </row>
    <row r="125" spans="1:14" x14ac:dyDescent="0.25">
      <c r="A125" t="s">
        <v>144</v>
      </c>
      <c r="B125">
        <f>SUMIFS(Needs!G$2:G$205,Needs!$B$2:$B$205,'By Entity'!$A125)</f>
        <v>0</v>
      </c>
      <c r="C125">
        <f>SUMIFS(Needs!H$2:H$205,Needs!$B$2:$B$205,'By Entity'!$A125)</f>
        <v>379</v>
      </c>
      <c r="D125">
        <f>SUMIFS(Needs!I$2:I$205,Needs!$B$2:$B$205,'By Entity'!$A125)</f>
        <v>376</v>
      </c>
      <c r="E125">
        <f>SUMIFS(Needs!J$2:J$205,Needs!$B$2:$B$205,'By Entity'!$A125)</f>
        <v>375</v>
      </c>
      <c r="F125">
        <f>SUMIFS(Needs!K$2:K$205,Needs!$B$2:$B$205,'By Entity'!$A125)</f>
        <v>376</v>
      </c>
      <c r="G125">
        <f>SUMIFS(Needs!L$2:L$205,Needs!$B$2:$B$205,'By Entity'!$A125)</f>
        <v>378</v>
      </c>
      <c r="I125" s="1">
        <f t="shared" si="7"/>
        <v>0</v>
      </c>
      <c r="J125" s="1">
        <f t="shared" si="8"/>
        <v>4.3688257195882464E-3</v>
      </c>
      <c r="K125" s="1">
        <f t="shared" si="9"/>
        <v>2.7128035670480944E-3</v>
      </c>
      <c r="L125" s="1">
        <f t="shared" si="10"/>
        <v>1.8561232267836107E-3</v>
      </c>
      <c r="M125" s="1">
        <f t="shared" si="11"/>
        <v>1.2083155246049675E-3</v>
      </c>
      <c r="N125" s="1">
        <f t="shared" si="12"/>
        <v>8.6686113710165665E-4</v>
      </c>
    </row>
    <row r="126" spans="1:14" x14ac:dyDescent="0.25">
      <c r="A126" t="s">
        <v>127</v>
      </c>
      <c r="B126">
        <f>SUMIFS(Needs!G$2:G$205,Needs!$B$2:$B$205,'By Entity'!$A126)</f>
        <v>0</v>
      </c>
      <c r="C126">
        <f>SUMIFS(Needs!H$2:H$205,Needs!$B$2:$B$205,'By Entity'!$A126)</f>
        <v>5941</v>
      </c>
      <c r="D126">
        <f>SUMIFS(Needs!I$2:I$205,Needs!$B$2:$B$205,'By Entity'!$A126)</f>
        <v>14028</v>
      </c>
      <c r="E126">
        <f>SUMIFS(Needs!J$2:J$205,Needs!$B$2:$B$205,'By Entity'!$A126)</f>
        <v>24228</v>
      </c>
      <c r="F126">
        <f>SUMIFS(Needs!K$2:K$205,Needs!$B$2:$B$205,'By Entity'!$A126)</f>
        <v>34874</v>
      </c>
      <c r="G126">
        <f>SUMIFS(Needs!L$2:L$205,Needs!$B$2:$B$205,'By Entity'!$A126)</f>
        <v>46090</v>
      </c>
      <c r="I126" s="1">
        <f t="shared" si="7"/>
        <v>0</v>
      </c>
      <c r="J126" s="1">
        <f t="shared" si="8"/>
        <v>6.8483360422358239E-2</v>
      </c>
      <c r="K126" s="1">
        <f t="shared" si="9"/>
        <v>0.10121066074082626</v>
      </c>
      <c r="L126" s="1">
        <f t="shared" si="10"/>
        <v>0.11992040943603552</v>
      </c>
      <c r="M126" s="1">
        <f t="shared" si="11"/>
        <v>0.11207126490711074</v>
      </c>
      <c r="N126" s="1">
        <f t="shared" si="12"/>
        <v>0.10569743335718348</v>
      </c>
    </row>
    <row r="127" spans="1:14" x14ac:dyDescent="0.25">
      <c r="A127" t="s">
        <v>73</v>
      </c>
      <c r="B127">
        <f>SUMIFS(Needs!G$2:G$205,Needs!$B$2:$B$205,'By Entity'!$A127)</f>
        <v>0</v>
      </c>
      <c r="C127">
        <f>SUMIFS(Needs!H$2:H$205,Needs!$B$2:$B$205,'By Entity'!$A127)</f>
        <v>140</v>
      </c>
      <c r="D127">
        <f>SUMIFS(Needs!I$2:I$205,Needs!$B$2:$B$205,'By Entity'!$A127)</f>
        <v>2630</v>
      </c>
      <c r="E127">
        <f>SUMIFS(Needs!J$2:J$205,Needs!$B$2:$B$205,'By Entity'!$A127)</f>
        <v>5686</v>
      </c>
      <c r="F127">
        <f>SUMIFS(Needs!K$2:K$205,Needs!$B$2:$B$205,'By Entity'!$A127)</f>
        <v>9407</v>
      </c>
      <c r="G127">
        <f>SUMIFS(Needs!L$2:L$205,Needs!$B$2:$B$205,'By Entity'!$A127)</f>
        <v>13858</v>
      </c>
      <c r="I127" s="1">
        <f t="shared" si="7"/>
        <v>0</v>
      </c>
      <c r="J127" s="1">
        <f t="shared" si="8"/>
        <v>1.6138142499798273E-3</v>
      </c>
      <c r="K127" s="1">
        <f t="shared" si="9"/>
        <v>1.8975195163128959E-2</v>
      </c>
      <c r="L127" s="1">
        <f t="shared" si="10"/>
        <v>2.8143777779977626E-2</v>
      </c>
      <c r="M127" s="1">
        <f t="shared" si="11"/>
        <v>3.0230383350954602E-2</v>
      </c>
      <c r="N127" s="1">
        <f t="shared" si="12"/>
        <v>3.1780321793531109E-2</v>
      </c>
    </row>
    <row r="128" spans="1:14" x14ac:dyDescent="0.25">
      <c r="A128" t="s">
        <v>85</v>
      </c>
      <c r="B128">
        <f>SUMIFS(Needs!G$2:G$205,Needs!$B$2:$B$205,'By Entity'!$A128)</f>
        <v>0</v>
      </c>
      <c r="C128">
        <f>SUMIFS(Needs!H$2:H$205,Needs!$B$2:$B$205,'By Entity'!$A128)</f>
        <v>85</v>
      </c>
      <c r="D128">
        <f>SUMIFS(Needs!I$2:I$205,Needs!$B$2:$B$205,'By Entity'!$A128)</f>
        <v>142</v>
      </c>
      <c r="E128">
        <f>SUMIFS(Needs!J$2:J$205,Needs!$B$2:$B$205,'By Entity'!$A128)</f>
        <v>191</v>
      </c>
      <c r="F128">
        <f>SUMIFS(Needs!K$2:K$205,Needs!$B$2:$B$205,'By Entity'!$A128)</f>
        <v>234</v>
      </c>
      <c r="G128">
        <f>SUMIFS(Needs!L$2:L$205,Needs!$B$2:$B$205,'By Entity'!$A128)</f>
        <v>267</v>
      </c>
      <c r="I128" s="1">
        <f t="shared" si="7"/>
        <v>0</v>
      </c>
      <c r="J128" s="1">
        <f t="shared" si="8"/>
        <v>9.7981579463060934E-4</v>
      </c>
      <c r="K128" s="1">
        <f t="shared" si="9"/>
        <v>1.0245162407468867E-3</v>
      </c>
      <c r="L128" s="1">
        <f t="shared" si="10"/>
        <v>9.4538543017511903E-4</v>
      </c>
      <c r="M128" s="1">
        <f t="shared" si="11"/>
        <v>7.5198359775947453E-4</v>
      </c>
      <c r="N128" s="1">
        <f t="shared" si="12"/>
        <v>6.1230667620672577E-4</v>
      </c>
    </row>
    <row r="129" spans="1:14" x14ac:dyDescent="0.25">
      <c r="A129" t="s">
        <v>145</v>
      </c>
      <c r="B129">
        <f>SUMIFS(Needs!G$2:G$205,Needs!$B$2:$B$205,'By Entity'!$A129)</f>
        <v>0</v>
      </c>
      <c r="C129">
        <f>SUMIFS(Needs!H$2:H$205,Needs!$B$2:$B$205,'By Entity'!$A129)</f>
        <v>0</v>
      </c>
      <c r="D129">
        <f>SUMIFS(Needs!I$2:I$205,Needs!$B$2:$B$205,'By Entity'!$A129)</f>
        <v>0</v>
      </c>
      <c r="E129">
        <f>SUMIFS(Needs!J$2:J$205,Needs!$B$2:$B$205,'By Entity'!$A129)</f>
        <v>0</v>
      </c>
      <c r="F129">
        <f>SUMIFS(Needs!K$2:K$205,Needs!$B$2:$B$205,'By Entity'!$A129)</f>
        <v>0</v>
      </c>
      <c r="G129">
        <f>SUMIFS(Needs!L$2:L$205,Needs!$B$2:$B$205,'By Entity'!$A129)</f>
        <v>0</v>
      </c>
      <c r="I129" s="1">
        <f t="shared" si="7"/>
        <v>0</v>
      </c>
      <c r="J129" s="1">
        <f t="shared" si="8"/>
        <v>0</v>
      </c>
      <c r="K129" s="1">
        <f t="shared" si="9"/>
        <v>0</v>
      </c>
      <c r="L129" s="1">
        <f t="shared" si="10"/>
        <v>0</v>
      </c>
      <c r="M129" s="1">
        <f t="shared" si="11"/>
        <v>0</v>
      </c>
      <c r="N129" s="1">
        <f t="shared" si="12"/>
        <v>0</v>
      </c>
    </row>
    <row r="130" spans="1:14" x14ac:dyDescent="0.25">
      <c r="A130" t="s">
        <v>32</v>
      </c>
      <c r="B130">
        <f>SUMIFS(Needs!G$2:G$205,Needs!$B$2:$B$205,'By Entity'!$A130)</f>
        <v>0</v>
      </c>
      <c r="C130">
        <f>SUMIFS(Needs!H$2:H$205,Needs!$B$2:$B$205,'By Entity'!$A130)</f>
        <v>0</v>
      </c>
      <c r="D130">
        <f>SUMIFS(Needs!I$2:I$205,Needs!$B$2:$B$205,'By Entity'!$A130)</f>
        <v>0</v>
      </c>
      <c r="E130">
        <f>SUMIFS(Needs!J$2:J$205,Needs!$B$2:$B$205,'By Entity'!$A130)</f>
        <v>0</v>
      </c>
      <c r="F130">
        <f>SUMIFS(Needs!K$2:K$205,Needs!$B$2:$B$205,'By Entity'!$A130)</f>
        <v>0</v>
      </c>
      <c r="G130">
        <f>SUMIFS(Needs!L$2:L$205,Needs!$B$2:$B$205,'By Entity'!$A130)</f>
        <v>721</v>
      </c>
      <c r="I130" s="1">
        <f t="shared" si="7"/>
        <v>0</v>
      </c>
      <c r="J130" s="1">
        <f t="shared" si="8"/>
        <v>0</v>
      </c>
      <c r="K130" s="1">
        <f t="shared" si="9"/>
        <v>0</v>
      </c>
      <c r="L130" s="1">
        <f t="shared" si="10"/>
        <v>0</v>
      </c>
      <c r="M130" s="1">
        <f t="shared" si="11"/>
        <v>0</v>
      </c>
      <c r="N130" s="1">
        <f t="shared" si="12"/>
        <v>1.6534573541013081E-3</v>
      </c>
    </row>
    <row r="131" spans="1:14" x14ac:dyDescent="0.25">
      <c r="A131" t="s">
        <v>116</v>
      </c>
      <c r="B131">
        <f>SUMIFS(Needs!G$2:G$205,Needs!$B$2:$B$205,'By Entity'!$A131)</f>
        <v>0</v>
      </c>
      <c r="C131">
        <f>SUMIFS(Needs!H$2:H$205,Needs!$B$2:$B$205,'By Entity'!$A131)</f>
        <v>0</v>
      </c>
      <c r="D131">
        <f>SUMIFS(Needs!I$2:I$205,Needs!$B$2:$B$205,'By Entity'!$A131)</f>
        <v>0</v>
      </c>
      <c r="E131">
        <f>SUMIFS(Needs!J$2:J$205,Needs!$B$2:$B$205,'By Entity'!$A131)</f>
        <v>0</v>
      </c>
      <c r="F131">
        <f>SUMIFS(Needs!K$2:K$205,Needs!$B$2:$B$205,'By Entity'!$A131)</f>
        <v>0</v>
      </c>
      <c r="G131">
        <f>SUMIFS(Needs!L$2:L$205,Needs!$B$2:$B$205,'By Entity'!$A131)</f>
        <v>0</v>
      </c>
      <c r="I131" s="1">
        <f t="shared" ref="I131:I161" si="13">B131/B$161</f>
        <v>0</v>
      </c>
      <c r="J131" s="1">
        <f t="shared" ref="J131:J161" si="14">C131/C$161</f>
        <v>0</v>
      </c>
      <c r="K131" s="1">
        <f t="shared" ref="K131:K161" si="15">D131/D$161</f>
        <v>0</v>
      </c>
      <c r="L131" s="1">
        <f t="shared" ref="L131:L161" si="16">E131/E$161</f>
        <v>0</v>
      </c>
      <c r="M131" s="1">
        <f t="shared" ref="M131:M161" si="17">F131/F$161</f>
        <v>0</v>
      </c>
      <c r="N131" s="1">
        <f t="shared" ref="N131:N161" si="18">G131/G$161</f>
        <v>0</v>
      </c>
    </row>
    <row r="132" spans="1:14" x14ac:dyDescent="0.25">
      <c r="A132" t="s">
        <v>33</v>
      </c>
      <c r="B132">
        <f>SUMIFS(Needs!G$2:G$205,Needs!$B$2:$B$205,'By Entity'!$A132)</f>
        <v>0</v>
      </c>
      <c r="C132">
        <f>SUMIFS(Needs!H$2:H$205,Needs!$B$2:$B$205,'By Entity'!$A132)</f>
        <v>0</v>
      </c>
      <c r="D132">
        <f>SUMIFS(Needs!I$2:I$205,Needs!$B$2:$B$205,'By Entity'!$A132)</f>
        <v>0</v>
      </c>
      <c r="E132">
        <f>SUMIFS(Needs!J$2:J$205,Needs!$B$2:$B$205,'By Entity'!$A132)</f>
        <v>0</v>
      </c>
      <c r="F132">
        <f>SUMIFS(Needs!K$2:K$205,Needs!$B$2:$B$205,'By Entity'!$A132)</f>
        <v>0</v>
      </c>
      <c r="G132">
        <f>SUMIFS(Needs!L$2:L$205,Needs!$B$2:$B$205,'By Entity'!$A132)</f>
        <v>0</v>
      </c>
      <c r="I132" s="1">
        <f t="shared" si="13"/>
        <v>0</v>
      </c>
      <c r="J132" s="1">
        <f t="shared" si="14"/>
        <v>0</v>
      </c>
      <c r="K132" s="1">
        <f t="shared" si="15"/>
        <v>0</v>
      </c>
      <c r="L132" s="1">
        <f t="shared" si="16"/>
        <v>0</v>
      </c>
      <c r="M132" s="1">
        <f t="shared" si="17"/>
        <v>0</v>
      </c>
      <c r="N132" s="1">
        <f t="shared" si="18"/>
        <v>0</v>
      </c>
    </row>
    <row r="133" spans="1:14" x14ac:dyDescent="0.25">
      <c r="A133" t="s">
        <v>86</v>
      </c>
      <c r="B133">
        <f>SUMIFS(Needs!G$2:G$205,Needs!$B$2:$B$205,'By Entity'!$A133)</f>
        <v>0</v>
      </c>
      <c r="C133">
        <f>SUMIFS(Needs!H$2:H$205,Needs!$B$2:$B$205,'By Entity'!$A133)</f>
        <v>0</v>
      </c>
      <c r="D133">
        <f>SUMIFS(Needs!I$2:I$205,Needs!$B$2:$B$205,'By Entity'!$A133)</f>
        <v>0</v>
      </c>
      <c r="E133">
        <f>SUMIFS(Needs!J$2:J$205,Needs!$B$2:$B$205,'By Entity'!$A133)</f>
        <v>0</v>
      </c>
      <c r="F133">
        <f>SUMIFS(Needs!K$2:K$205,Needs!$B$2:$B$205,'By Entity'!$A133)</f>
        <v>2614</v>
      </c>
      <c r="G133">
        <f>SUMIFS(Needs!L$2:L$205,Needs!$B$2:$B$205,'By Entity'!$A133)</f>
        <v>7414</v>
      </c>
      <c r="I133" s="1">
        <f t="shared" si="13"/>
        <v>0</v>
      </c>
      <c r="J133" s="1">
        <f t="shared" si="14"/>
        <v>0</v>
      </c>
      <c r="K133" s="1">
        <f t="shared" si="15"/>
        <v>0</v>
      </c>
      <c r="L133" s="1">
        <f t="shared" si="16"/>
        <v>0</v>
      </c>
      <c r="M133" s="1">
        <f t="shared" si="17"/>
        <v>8.4003637800994287E-3</v>
      </c>
      <c r="N133" s="1">
        <f t="shared" si="18"/>
        <v>1.7002403361036197E-2</v>
      </c>
    </row>
    <row r="134" spans="1:14" x14ac:dyDescent="0.25">
      <c r="A134" t="s">
        <v>102</v>
      </c>
      <c r="B134">
        <f>SUMIFS(Needs!G$2:G$205,Needs!$B$2:$B$205,'By Entity'!$A134)</f>
        <v>0</v>
      </c>
      <c r="C134">
        <f>SUMIFS(Needs!H$2:H$205,Needs!$B$2:$B$205,'By Entity'!$A134)</f>
        <v>0</v>
      </c>
      <c r="D134">
        <f>SUMIFS(Needs!I$2:I$205,Needs!$B$2:$B$205,'By Entity'!$A134)</f>
        <v>0</v>
      </c>
      <c r="E134">
        <f>SUMIFS(Needs!J$2:J$205,Needs!$B$2:$B$205,'By Entity'!$A134)</f>
        <v>0</v>
      </c>
      <c r="F134">
        <f>SUMIFS(Needs!K$2:K$205,Needs!$B$2:$B$205,'By Entity'!$A134)</f>
        <v>0</v>
      </c>
      <c r="G134">
        <f>SUMIFS(Needs!L$2:L$205,Needs!$B$2:$B$205,'By Entity'!$A134)</f>
        <v>0</v>
      </c>
      <c r="I134" s="1">
        <f t="shared" si="13"/>
        <v>0</v>
      </c>
      <c r="J134" s="1">
        <f t="shared" si="14"/>
        <v>0</v>
      </c>
      <c r="K134" s="1">
        <f t="shared" si="15"/>
        <v>0</v>
      </c>
      <c r="L134" s="1">
        <f t="shared" si="16"/>
        <v>0</v>
      </c>
      <c r="M134" s="1">
        <f t="shared" si="17"/>
        <v>0</v>
      </c>
      <c r="N134" s="1">
        <f t="shared" si="18"/>
        <v>0</v>
      </c>
    </row>
    <row r="135" spans="1:14" x14ac:dyDescent="0.25">
      <c r="A135" t="s">
        <v>123</v>
      </c>
      <c r="B135">
        <f>SUMIFS(Needs!G$2:G$205,Needs!$B$2:$B$205,'By Entity'!$A135)</f>
        <v>0</v>
      </c>
      <c r="C135">
        <f>SUMIFS(Needs!H$2:H$205,Needs!$B$2:$B$205,'By Entity'!$A135)</f>
        <v>0</v>
      </c>
      <c r="D135">
        <f>SUMIFS(Needs!I$2:I$205,Needs!$B$2:$B$205,'By Entity'!$A135)</f>
        <v>0</v>
      </c>
      <c r="E135">
        <f>SUMIFS(Needs!J$2:J$205,Needs!$B$2:$B$205,'By Entity'!$A135)</f>
        <v>0</v>
      </c>
      <c r="F135">
        <f>SUMIFS(Needs!K$2:K$205,Needs!$B$2:$B$205,'By Entity'!$A135)</f>
        <v>0</v>
      </c>
      <c r="G135">
        <f>SUMIFS(Needs!L$2:L$205,Needs!$B$2:$B$205,'By Entity'!$A135)</f>
        <v>0</v>
      </c>
      <c r="I135" s="1">
        <f t="shared" si="13"/>
        <v>0</v>
      </c>
      <c r="J135" s="1">
        <f t="shared" si="14"/>
        <v>0</v>
      </c>
      <c r="K135" s="1">
        <f t="shared" si="15"/>
        <v>0</v>
      </c>
      <c r="L135" s="1">
        <f t="shared" si="16"/>
        <v>0</v>
      </c>
      <c r="M135" s="1">
        <f t="shared" si="17"/>
        <v>0</v>
      </c>
      <c r="N135" s="1">
        <f t="shared" si="18"/>
        <v>0</v>
      </c>
    </row>
    <row r="136" spans="1:14" x14ac:dyDescent="0.25">
      <c r="A136" t="s">
        <v>146</v>
      </c>
      <c r="B136">
        <f>SUMIFS(Needs!G$2:G$205,Needs!$B$2:$B$205,'By Entity'!$A136)</f>
        <v>0</v>
      </c>
      <c r="C136">
        <f>SUMIFS(Needs!H$2:H$205,Needs!$B$2:$B$205,'By Entity'!$A136)</f>
        <v>1374</v>
      </c>
      <c r="D136">
        <f>SUMIFS(Needs!I$2:I$205,Needs!$B$2:$B$205,'By Entity'!$A136)</f>
        <v>1374</v>
      </c>
      <c r="E136">
        <f>SUMIFS(Needs!J$2:J$205,Needs!$B$2:$B$205,'By Entity'!$A136)</f>
        <v>6543</v>
      </c>
      <c r="F136">
        <f>SUMIFS(Needs!K$2:K$205,Needs!$B$2:$B$205,'By Entity'!$A136)</f>
        <v>14043</v>
      </c>
      <c r="G136">
        <f>SUMIFS(Needs!L$2:L$205,Needs!$B$2:$B$205,'By Entity'!$A136)</f>
        <v>21530</v>
      </c>
      <c r="I136" s="1">
        <f t="shared" si="13"/>
        <v>0</v>
      </c>
      <c r="J136" s="1">
        <f t="shared" si="14"/>
        <v>1.5838434139087733E-2</v>
      </c>
      <c r="K136" s="1">
        <f t="shared" si="15"/>
        <v>9.9132768646917075E-3</v>
      </c>
      <c r="L136" s="1">
        <f t="shared" si="16"/>
        <v>3.2385638060920437E-2</v>
      </c>
      <c r="M136" s="1">
        <f t="shared" si="17"/>
        <v>4.5128656680924362E-2</v>
      </c>
      <c r="N136" s="1">
        <f t="shared" si="18"/>
        <v>4.9374392279890655E-2</v>
      </c>
    </row>
    <row r="137" spans="1:14" x14ac:dyDescent="0.25">
      <c r="A137" t="s">
        <v>124</v>
      </c>
      <c r="B137">
        <f>SUMIFS(Needs!G$2:G$205,Needs!$B$2:$B$205,'By Entity'!$A137)</f>
        <v>0</v>
      </c>
      <c r="C137">
        <f>SUMIFS(Needs!H$2:H$205,Needs!$B$2:$B$205,'By Entity'!$A137)</f>
        <v>0</v>
      </c>
      <c r="D137">
        <f>SUMIFS(Needs!I$2:I$205,Needs!$B$2:$B$205,'By Entity'!$A137)</f>
        <v>0</v>
      </c>
      <c r="E137">
        <f>SUMIFS(Needs!J$2:J$205,Needs!$B$2:$B$205,'By Entity'!$A137)</f>
        <v>0</v>
      </c>
      <c r="F137">
        <f>SUMIFS(Needs!K$2:K$205,Needs!$B$2:$B$205,'By Entity'!$A137)</f>
        <v>0</v>
      </c>
      <c r="G137">
        <f>SUMIFS(Needs!L$2:L$205,Needs!$B$2:$B$205,'By Entity'!$A137)</f>
        <v>0</v>
      </c>
      <c r="I137" s="1">
        <f t="shared" si="13"/>
        <v>0</v>
      </c>
      <c r="J137" s="1">
        <f t="shared" si="14"/>
        <v>0</v>
      </c>
      <c r="K137" s="1">
        <f t="shared" si="15"/>
        <v>0</v>
      </c>
      <c r="L137" s="1">
        <f t="shared" si="16"/>
        <v>0</v>
      </c>
      <c r="M137" s="1">
        <f t="shared" si="17"/>
        <v>0</v>
      </c>
      <c r="N137" s="1">
        <f t="shared" si="18"/>
        <v>0</v>
      </c>
    </row>
    <row r="138" spans="1:14" x14ac:dyDescent="0.25">
      <c r="A138" t="s">
        <v>161</v>
      </c>
      <c r="B138">
        <f>SUMIFS(Needs!G$2:G$205,Needs!$B$2:$B$205,'By Entity'!$A138)</f>
        <v>0</v>
      </c>
      <c r="C138">
        <f>SUMIFS(Needs!H$2:H$205,Needs!$B$2:$B$205,'By Entity'!$A138)</f>
        <v>0</v>
      </c>
      <c r="D138">
        <f>SUMIFS(Needs!I$2:I$205,Needs!$B$2:$B$205,'By Entity'!$A138)</f>
        <v>0</v>
      </c>
      <c r="E138">
        <f>SUMIFS(Needs!J$2:J$205,Needs!$B$2:$B$205,'By Entity'!$A138)</f>
        <v>0</v>
      </c>
      <c r="F138">
        <f>SUMIFS(Needs!K$2:K$205,Needs!$B$2:$B$205,'By Entity'!$A138)</f>
        <v>0</v>
      </c>
      <c r="G138">
        <f>SUMIFS(Needs!L$2:L$205,Needs!$B$2:$B$205,'By Entity'!$A138)</f>
        <v>0</v>
      </c>
      <c r="I138" s="1">
        <f t="shared" si="13"/>
        <v>0</v>
      </c>
      <c r="J138" s="1">
        <f t="shared" si="14"/>
        <v>0</v>
      </c>
      <c r="K138" s="1">
        <f t="shared" si="15"/>
        <v>0</v>
      </c>
      <c r="L138" s="1">
        <f t="shared" si="16"/>
        <v>0</v>
      </c>
      <c r="M138" s="1">
        <f t="shared" si="17"/>
        <v>0</v>
      </c>
      <c r="N138" s="1">
        <f t="shared" si="18"/>
        <v>0</v>
      </c>
    </row>
    <row r="139" spans="1:14" x14ac:dyDescent="0.25">
      <c r="A139" t="s">
        <v>180</v>
      </c>
      <c r="B139">
        <f>SUMIFS(Needs!G$2:G$205,Needs!$B$2:$B$205,'By Entity'!$A139)</f>
        <v>0</v>
      </c>
      <c r="C139">
        <f>SUMIFS(Needs!H$2:H$205,Needs!$B$2:$B$205,'By Entity'!$A139)</f>
        <v>0</v>
      </c>
      <c r="D139">
        <f>SUMIFS(Needs!I$2:I$205,Needs!$B$2:$B$205,'By Entity'!$A139)</f>
        <v>0</v>
      </c>
      <c r="E139">
        <f>SUMIFS(Needs!J$2:J$205,Needs!$B$2:$B$205,'By Entity'!$A139)</f>
        <v>0</v>
      </c>
      <c r="F139">
        <f>SUMIFS(Needs!K$2:K$205,Needs!$B$2:$B$205,'By Entity'!$A139)</f>
        <v>0</v>
      </c>
      <c r="G139">
        <f>SUMIFS(Needs!L$2:L$205,Needs!$B$2:$B$205,'By Entity'!$A139)</f>
        <v>0</v>
      </c>
      <c r="I139" s="1">
        <f t="shared" si="13"/>
        <v>0</v>
      </c>
      <c r="J139" s="1">
        <f t="shared" si="14"/>
        <v>0</v>
      </c>
      <c r="K139" s="1">
        <f t="shared" si="15"/>
        <v>0</v>
      </c>
      <c r="L139" s="1">
        <f t="shared" si="16"/>
        <v>0</v>
      </c>
      <c r="M139" s="1">
        <f t="shared" si="17"/>
        <v>0</v>
      </c>
      <c r="N139" s="1">
        <f t="shared" si="18"/>
        <v>0</v>
      </c>
    </row>
    <row r="140" spans="1:14" x14ac:dyDescent="0.25">
      <c r="A140" t="s">
        <v>147</v>
      </c>
      <c r="B140">
        <f>SUMIFS(Needs!G$2:G$205,Needs!$B$2:$B$205,'By Entity'!$A140)</f>
        <v>0</v>
      </c>
      <c r="C140">
        <f>SUMIFS(Needs!H$2:H$205,Needs!$B$2:$B$205,'By Entity'!$A140)</f>
        <v>0</v>
      </c>
      <c r="D140">
        <f>SUMIFS(Needs!I$2:I$205,Needs!$B$2:$B$205,'By Entity'!$A140)</f>
        <v>0</v>
      </c>
      <c r="E140">
        <f>SUMIFS(Needs!J$2:J$205,Needs!$B$2:$B$205,'By Entity'!$A140)</f>
        <v>0</v>
      </c>
      <c r="F140">
        <f>SUMIFS(Needs!K$2:K$205,Needs!$B$2:$B$205,'By Entity'!$A140)</f>
        <v>0</v>
      </c>
      <c r="G140">
        <f>SUMIFS(Needs!L$2:L$205,Needs!$B$2:$B$205,'By Entity'!$A140)</f>
        <v>0</v>
      </c>
      <c r="I140" s="1">
        <f t="shared" si="13"/>
        <v>0</v>
      </c>
      <c r="J140" s="1">
        <f t="shared" si="14"/>
        <v>0</v>
      </c>
      <c r="K140" s="1">
        <f t="shared" si="15"/>
        <v>0</v>
      </c>
      <c r="L140" s="1">
        <f t="shared" si="16"/>
        <v>0</v>
      </c>
      <c r="M140" s="1">
        <f t="shared" si="17"/>
        <v>0</v>
      </c>
      <c r="N140" s="1">
        <f t="shared" si="18"/>
        <v>0</v>
      </c>
    </row>
    <row r="141" spans="1:14" x14ac:dyDescent="0.25">
      <c r="A141" t="s">
        <v>181</v>
      </c>
      <c r="B141">
        <f>SUMIFS(Needs!G$2:G$205,Needs!$B$2:$B$205,'By Entity'!$A141)</f>
        <v>0</v>
      </c>
      <c r="C141">
        <f>SUMIFS(Needs!H$2:H$205,Needs!$B$2:$B$205,'By Entity'!$A141)</f>
        <v>0</v>
      </c>
      <c r="D141">
        <f>SUMIFS(Needs!I$2:I$205,Needs!$B$2:$B$205,'By Entity'!$A141)</f>
        <v>0</v>
      </c>
      <c r="E141">
        <f>SUMIFS(Needs!J$2:J$205,Needs!$B$2:$B$205,'By Entity'!$A141)</f>
        <v>0</v>
      </c>
      <c r="F141">
        <f>SUMIFS(Needs!K$2:K$205,Needs!$B$2:$B$205,'By Entity'!$A141)</f>
        <v>0</v>
      </c>
      <c r="G141">
        <f>SUMIFS(Needs!L$2:L$205,Needs!$B$2:$B$205,'By Entity'!$A141)</f>
        <v>0</v>
      </c>
      <c r="I141" s="1">
        <f t="shared" si="13"/>
        <v>0</v>
      </c>
      <c r="J141" s="1">
        <f t="shared" si="14"/>
        <v>0</v>
      </c>
      <c r="K141" s="1">
        <f t="shared" si="15"/>
        <v>0</v>
      </c>
      <c r="L141" s="1">
        <f t="shared" si="16"/>
        <v>0</v>
      </c>
      <c r="M141" s="1">
        <f t="shared" si="17"/>
        <v>0</v>
      </c>
      <c r="N141" s="1">
        <f t="shared" si="18"/>
        <v>0</v>
      </c>
    </row>
    <row r="142" spans="1:14" x14ac:dyDescent="0.25">
      <c r="A142" t="s">
        <v>182</v>
      </c>
      <c r="B142">
        <f>SUMIFS(Needs!G$2:G$205,Needs!$B$2:$B$205,'By Entity'!$A142)</f>
        <v>0</v>
      </c>
      <c r="C142">
        <f>SUMIFS(Needs!H$2:H$205,Needs!$B$2:$B$205,'By Entity'!$A142)</f>
        <v>0</v>
      </c>
      <c r="D142">
        <f>SUMIFS(Needs!I$2:I$205,Needs!$B$2:$B$205,'By Entity'!$A142)</f>
        <v>0</v>
      </c>
      <c r="E142">
        <f>SUMIFS(Needs!J$2:J$205,Needs!$B$2:$B$205,'By Entity'!$A142)</f>
        <v>0</v>
      </c>
      <c r="F142">
        <f>SUMIFS(Needs!K$2:K$205,Needs!$B$2:$B$205,'By Entity'!$A142)</f>
        <v>0</v>
      </c>
      <c r="G142">
        <f>SUMIFS(Needs!L$2:L$205,Needs!$B$2:$B$205,'By Entity'!$A142)</f>
        <v>0</v>
      </c>
      <c r="I142" s="1">
        <f t="shared" si="13"/>
        <v>0</v>
      </c>
      <c r="J142" s="1">
        <f t="shared" si="14"/>
        <v>0</v>
      </c>
      <c r="K142" s="1">
        <f t="shared" si="15"/>
        <v>0</v>
      </c>
      <c r="L142" s="1">
        <f t="shared" si="16"/>
        <v>0</v>
      </c>
      <c r="M142" s="1">
        <f t="shared" si="17"/>
        <v>0</v>
      </c>
      <c r="N142" s="1">
        <f t="shared" si="18"/>
        <v>0</v>
      </c>
    </row>
    <row r="143" spans="1:14" x14ac:dyDescent="0.25">
      <c r="A143" t="s">
        <v>156</v>
      </c>
      <c r="B143">
        <f>SUMIFS(Needs!G$2:G$205,Needs!$B$2:$B$205,'By Entity'!$A143)</f>
        <v>0</v>
      </c>
      <c r="C143">
        <f>SUMIFS(Needs!H$2:H$205,Needs!$B$2:$B$205,'By Entity'!$A143)</f>
        <v>0</v>
      </c>
      <c r="D143">
        <f>SUMIFS(Needs!I$2:I$205,Needs!$B$2:$B$205,'By Entity'!$A143)</f>
        <v>0</v>
      </c>
      <c r="E143">
        <f>SUMIFS(Needs!J$2:J$205,Needs!$B$2:$B$205,'By Entity'!$A143)</f>
        <v>0</v>
      </c>
      <c r="F143">
        <f>SUMIFS(Needs!K$2:K$205,Needs!$B$2:$B$205,'By Entity'!$A143)</f>
        <v>361</v>
      </c>
      <c r="G143">
        <f>SUMIFS(Needs!L$2:L$205,Needs!$B$2:$B$205,'By Entity'!$A143)</f>
        <v>710</v>
      </c>
      <c r="I143" s="1">
        <f t="shared" si="13"/>
        <v>0</v>
      </c>
      <c r="J143" s="1">
        <f t="shared" si="14"/>
        <v>0</v>
      </c>
      <c r="K143" s="1">
        <f t="shared" si="15"/>
        <v>0</v>
      </c>
      <c r="L143" s="1">
        <f t="shared" si="16"/>
        <v>0</v>
      </c>
      <c r="M143" s="1">
        <f t="shared" si="17"/>
        <v>1.160111447825514E-3</v>
      </c>
      <c r="N143" s="1">
        <f t="shared" si="18"/>
        <v>1.6282312363549635E-3</v>
      </c>
    </row>
    <row r="144" spans="1:14" x14ac:dyDescent="0.25">
      <c r="A144" t="s">
        <v>157</v>
      </c>
      <c r="B144">
        <f>SUMIFS(Needs!G$2:G$205,Needs!$B$2:$B$205,'By Entity'!$A144)</f>
        <v>0</v>
      </c>
      <c r="C144">
        <f>SUMIFS(Needs!H$2:H$205,Needs!$B$2:$B$205,'By Entity'!$A144)</f>
        <v>2428</v>
      </c>
      <c r="D144">
        <f>SUMIFS(Needs!I$2:I$205,Needs!$B$2:$B$205,'By Entity'!$A144)</f>
        <v>2715</v>
      </c>
      <c r="E144">
        <f>SUMIFS(Needs!J$2:J$205,Needs!$B$2:$B$205,'By Entity'!$A144)</f>
        <v>3044</v>
      </c>
      <c r="F144">
        <f>SUMIFS(Needs!K$2:K$205,Needs!$B$2:$B$205,'By Entity'!$A144)</f>
        <v>3341</v>
      </c>
      <c r="G144">
        <f>SUMIFS(Needs!L$2:L$205,Needs!$B$2:$B$205,'By Entity'!$A144)</f>
        <v>3619</v>
      </c>
      <c r="I144" s="1">
        <f t="shared" si="13"/>
        <v>0</v>
      </c>
      <c r="J144" s="1">
        <f t="shared" si="14"/>
        <v>2.7988149992507292E-2</v>
      </c>
      <c r="K144" s="1">
        <f t="shared" si="15"/>
        <v>1.9588461926956322E-2</v>
      </c>
      <c r="L144" s="1">
        <f t="shared" si="16"/>
        <v>1.5066770939544829E-2</v>
      </c>
      <c r="M144" s="1">
        <f t="shared" si="17"/>
        <v>1.0736654701343608E-2</v>
      </c>
      <c r="N144" s="1">
        <f t="shared" si="18"/>
        <v>8.2993927385473423E-3</v>
      </c>
    </row>
    <row r="145" spans="1:14" x14ac:dyDescent="0.25">
      <c r="A145" t="s">
        <v>148</v>
      </c>
      <c r="B145">
        <f>SUMIFS(Needs!G$2:G$205,Needs!$B$2:$B$205,'By Entity'!$A145)</f>
        <v>302</v>
      </c>
      <c r="C145">
        <f>SUMIFS(Needs!H$2:H$205,Needs!$B$2:$B$205,'By Entity'!$A145)</f>
        <v>1904</v>
      </c>
      <c r="D145">
        <f>SUMIFS(Needs!I$2:I$205,Needs!$B$2:$B$205,'By Entity'!$A145)</f>
        <v>2868</v>
      </c>
      <c r="E145">
        <f>SUMIFS(Needs!J$2:J$205,Needs!$B$2:$B$205,'By Entity'!$A145)</f>
        <v>3038</v>
      </c>
      <c r="F145">
        <f>SUMIFS(Needs!K$2:K$205,Needs!$B$2:$B$205,'By Entity'!$A145)</f>
        <v>3330</v>
      </c>
      <c r="G145">
        <f>SUMIFS(Needs!L$2:L$205,Needs!$B$2:$B$205,'By Entity'!$A145)</f>
        <v>3693</v>
      </c>
      <c r="I145" s="1">
        <f t="shared" si="13"/>
        <v>8.6335048599199549E-3</v>
      </c>
      <c r="J145" s="1">
        <f t="shared" si="14"/>
        <v>2.194787379972565E-2</v>
      </c>
      <c r="K145" s="1">
        <f t="shared" si="15"/>
        <v>2.0692342101845573E-2</v>
      </c>
      <c r="L145" s="1">
        <f t="shared" si="16"/>
        <v>1.5037072967916291E-2</v>
      </c>
      <c r="M145" s="1">
        <f t="shared" si="17"/>
        <v>1.0701305045038675E-2</v>
      </c>
      <c r="N145" s="1">
        <f t="shared" si="18"/>
        <v>8.469095712477297E-3</v>
      </c>
    </row>
    <row r="146" spans="1:14" x14ac:dyDescent="0.25">
      <c r="A146" t="s">
        <v>149</v>
      </c>
      <c r="B146">
        <f>SUMIFS(Needs!G$2:G$205,Needs!$B$2:$B$205,'By Entity'!$A146)</f>
        <v>0</v>
      </c>
      <c r="C146">
        <f>SUMIFS(Needs!H$2:H$205,Needs!$B$2:$B$205,'By Entity'!$A146)</f>
        <v>0</v>
      </c>
      <c r="D146">
        <f>SUMIFS(Needs!I$2:I$205,Needs!$B$2:$B$205,'By Entity'!$A146)</f>
        <v>0</v>
      </c>
      <c r="E146">
        <f>SUMIFS(Needs!J$2:J$205,Needs!$B$2:$B$205,'By Entity'!$A146)</f>
        <v>0</v>
      </c>
      <c r="F146">
        <f>SUMIFS(Needs!K$2:K$205,Needs!$B$2:$B$205,'By Entity'!$A146)</f>
        <v>0</v>
      </c>
      <c r="G146">
        <f>SUMIFS(Needs!L$2:L$205,Needs!$B$2:$B$205,'By Entity'!$A146)</f>
        <v>131</v>
      </c>
      <c r="I146" s="1">
        <f t="shared" si="13"/>
        <v>0</v>
      </c>
      <c r="J146" s="1">
        <f t="shared" si="14"/>
        <v>0</v>
      </c>
      <c r="K146" s="1">
        <f t="shared" si="15"/>
        <v>0</v>
      </c>
      <c r="L146" s="1">
        <f t="shared" si="16"/>
        <v>0</v>
      </c>
      <c r="M146" s="1">
        <f t="shared" si="17"/>
        <v>0</v>
      </c>
      <c r="N146" s="1">
        <f t="shared" si="18"/>
        <v>3.004201295246482E-4</v>
      </c>
    </row>
    <row r="147" spans="1:14" x14ac:dyDescent="0.25">
      <c r="A147" t="s">
        <v>150</v>
      </c>
      <c r="B147">
        <f>SUMIFS(Needs!G$2:G$205,Needs!$B$2:$B$205,'By Entity'!$A147)</f>
        <v>0</v>
      </c>
      <c r="C147">
        <f>SUMIFS(Needs!H$2:H$205,Needs!$B$2:$B$205,'By Entity'!$A147)</f>
        <v>0</v>
      </c>
      <c r="D147">
        <f>SUMIFS(Needs!I$2:I$205,Needs!$B$2:$B$205,'By Entity'!$A147)</f>
        <v>0</v>
      </c>
      <c r="E147">
        <f>SUMIFS(Needs!J$2:J$205,Needs!$B$2:$B$205,'By Entity'!$A147)</f>
        <v>0</v>
      </c>
      <c r="F147">
        <f>SUMIFS(Needs!K$2:K$205,Needs!$B$2:$B$205,'By Entity'!$A147)</f>
        <v>0</v>
      </c>
      <c r="G147">
        <f>SUMIFS(Needs!L$2:L$205,Needs!$B$2:$B$205,'By Entity'!$A147)</f>
        <v>0</v>
      </c>
      <c r="I147" s="1">
        <f t="shared" si="13"/>
        <v>0</v>
      </c>
      <c r="J147" s="1">
        <f t="shared" si="14"/>
        <v>0</v>
      </c>
      <c r="K147" s="1">
        <f t="shared" si="15"/>
        <v>0</v>
      </c>
      <c r="L147" s="1">
        <f t="shared" si="16"/>
        <v>0</v>
      </c>
      <c r="M147" s="1">
        <f t="shared" si="17"/>
        <v>0</v>
      </c>
      <c r="N147" s="1">
        <f t="shared" si="18"/>
        <v>0</v>
      </c>
    </row>
    <row r="148" spans="1:14" x14ac:dyDescent="0.25">
      <c r="A148" t="s">
        <v>151</v>
      </c>
      <c r="B148">
        <f>SUMIFS(Needs!G$2:G$205,Needs!$B$2:$B$205,'By Entity'!$A148)</f>
        <v>0</v>
      </c>
      <c r="C148">
        <f>SUMIFS(Needs!H$2:H$205,Needs!$B$2:$B$205,'By Entity'!$A148)</f>
        <v>0</v>
      </c>
      <c r="D148">
        <f>SUMIFS(Needs!I$2:I$205,Needs!$B$2:$B$205,'By Entity'!$A148)</f>
        <v>0</v>
      </c>
      <c r="E148">
        <f>SUMIFS(Needs!J$2:J$205,Needs!$B$2:$B$205,'By Entity'!$A148)</f>
        <v>0</v>
      </c>
      <c r="F148">
        <f>SUMIFS(Needs!K$2:K$205,Needs!$B$2:$B$205,'By Entity'!$A148)</f>
        <v>0</v>
      </c>
      <c r="G148">
        <f>SUMIFS(Needs!L$2:L$205,Needs!$B$2:$B$205,'By Entity'!$A148)</f>
        <v>0</v>
      </c>
      <c r="I148" s="1">
        <f t="shared" si="13"/>
        <v>0</v>
      </c>
      <c r="J148" s="1">
        <f t="shared" si="14"/>
        <v>0</v>
      </c>
      <c r="K148" s="1">
        <f t="shared" si="15"/>
        <v>0</v>
      </c>
      <c r="L148" s="1">
        <f t="shared" si="16"/>
        <v>0</v>
      </c>
      <c r="M148" s="1">
        <f t="shared" si="17"/>
        <v>0</v>
      </c>
      <c r="N148" s="1">
        <f t="shared" si="18"/>
        <v>0</v>
      </c>
    </row>
    <row r="149" spans="1:14" x14ac:dyDescent="0.25">
      <c r="A149" t="s">
        <v>75</v>
      </c>
      <c r="B149">
        <f>SUMIFS(Needs!G$2:G$205,Needs!$B$2:$B$205,'By Entity'!$A149)</f>
        <v>0</v>
      </c>
      <c r="C149">
        <f>SUMIFS(Needs!H$2:H$205,Needs!$B$2:$B$205,'By Entity'!$A149)</f>
        <v>0</v>
      </c>
      <c r="D149">
        <f>SUMIFS(Needs!I$2:I$205,Needs!$B$2:$B$205,'By Entity'!$A149)</f>
        <v>0</v>
      </c>
      <c r="E149">
        <f>SUMIFS(Needs!J$2:J$205,Needs!$B$2:$B$205,'By Entity'!$A149)</f>
        <v>0</v>
      </c>
      <c r="F149">
        <f>SUMIFS(Needs!K$2:K$205,Needs!$B$2:$B$205,'By Entity'!$A149)</f>
        <v>0</v>
      </c>
      <c r="G149">
        <f>SUMIFS(Needs!L$2:L$205,Needs!$B$2:$B$205,'By Entity'!$A149)</f>
        <v>0</v>
      </c>
      <c r="I149" s="1">
        <f t="shared" si="13"/>
        <v>0</v>
      </c>
      <c r="J149" s="1">
        <f t="shared" si="14"/>
        <v>0</v>
      </c>
      <c r="K149" s="1">
        <f t="shared" si="15"/>
        <v>0</v>
      </c>
      <c r="L149" s="1">
        <f t="shared" si="16"/>
        <v>0</v>
      </c>
      <c r="M149" s="1">
        <f t="shared" si="17"/>
        <v>0</v>
      </c>
      <c r="N149" s="1">
        <f t="shared" si="18"/>
        <v>0</v>
      </c>
    </row>
    <row r="150" spans="1:14" x14ac:dyDescent="0.25">
      <c r="A150" t="s">
        <v>162</v>
      </c>
      <c r="B150">
        <f>SUMIFS(Needs!G$2:G$205,Needs!$B$2:$B$205,'By Entity'!$A150)</f>
        <v>0</v>
      </c>
      <c r="C150">
        <f>SUMIFS(Needs!H$2:H$205,Needs!$B$2:$B$205,'By Entity'!$A150)</f>
        <v>13</v>
      </c>
      <c r="D150">
        <f>SUMIFS(Needs!I$2:I$205,Needs!$B$2:$B$205,'By Entity'!$A150)</f>
        <v>25</v>
      </c>
      <c r="E150">
        <f>SUMIFS(Needs!J$2:J$205,Needs!$B$2:$B$205,'By Entity'!$A150)</f>
        <v>40</v>
      </c>
      <c r="F150">
        <f>SUMIFS(Needs!K$2:K$205,Needs!$B$2:$B$205,'By Entity'!$A150)</f>
        <v>54</v>
      </c>
      <c r="G150">
        <f>SUMIFS(Needs!L$2:L$205,Needs!$B$2:$B$205,'By Entity'!$A150)</f>
        <v>66</v>
      </c>
      <c r="I150" s="1">
        <f t="shared" si="13"/>
        <v>0</v>
      </c>
      <c r="J150" s="1">
        <f t="shared" si="14"/>
        <v>1.4985418035526969E-4</v>
      </c>
      <c r="K150" s="1">
        <f t="shared" si="15"/>
        <v>1.8037257759628288E-4</v>
      </c>
      <c r="L150" s="1">
        <f t="shared" si="16"/>
        <v>1.9798647752358514E-4</v>
      </c>
      <c r="M150" s="1">
        <f t="shared" si="17"/>
        <v>1.7353467640603257E-4</v>
      </c>
      <c r="N150" s="1">
        <f t="shared" si="18"/>
        <v>1.5135670647806703E-4</v>
      </c>
    </row>
    <row r="151" spans="1:14" x14ac:dyDescent="0.25">
      <c r="A151" t="s">
        <v>152</v>
      </c>
      <c r="B151">
        <f>SUMIFS(Needs!G$2:G$205,Needs!$B$2:$B$205,'By Entity'!$A151)</f>
        <v>0</v>
      </c>
      <c r="C151">
        <f>SUMIFS(Needs!H$2:H$205,Needs!$B$2:$B$205,'By Entity'!$A151)</f>
        <v>0</v>
      </c>
      <c r="D151">
        <f>SUMIFS(Needs!I$2:I$205,Needs!$B$2:$B$205,'By Entity'!$A151)</f>
        <v>0</v>
      </c>
      <c r="E151">
        <f>SUMIFS(Needs!J$2:J$205,Needs!$B$2:$B$205,'By Entity'!$A151)</f>
        <v>0</v>
      </c>
      <c r="F151">
        <f>SUMIFS(Needs!K$2:K$205,Needs!$B$2:$B$205,'By Entity'!$A151)</f>
        <v>0</v>
      </c>
      <c r="G151">
        <f>SUMIFS(Needs!L$2:L$205,Needs!$B$2:$B$205,'By Entity'!$A151)</f>
        <v>0</v>
      </c>
      <c r="I151" s="1">
        <f t="shared" si="13"/>
        <v>0</v>
      </c>
      <c r="J151" s="1">
        <f t="shared" si="14"/>
        <v>0</v>
      </c>
      <c r="K151" s="1">
        <f t="shared" si="15"/>
        <v>0</v>
      </c>
      <c r="L151" s="1">
        <f t="shared" si="16"/>
        <v>0</v>
      </c>
      <c r="M151" s="1">
        <f t="shared" si="17"/>
        <v>0</v>
      </c>
      <c r="N151" s="1">
        <f t="shared" si="18"/>
        <v>0</v>
      </c>
    </row>
    <row r="152" spans="1:14" x14ac:dyDescent="0.25">
      <c r="A152" t="s">
        <v>153</v>
      </c>
      <c r="B152">
        <f>SUMIFS(Needs!G$2:G$205,Needs!$B$2:$B$205,'By Entity'!$A152)</f>
        <v>0</v>
      </c>
      <c r="C152">
        <f>SUMIFS(Needs!H$2:H$205,Needs!$B$2:$B$205,'By Entity'!$A152)</f>
        <v>1550</v>
      </c>
      <c r="D152">
        <f>SUMIFS(Needs!I$2:I$205,Needs!$B$2:$B$205,'By Entity'!$A152)</f>
        <v>1539</v>
      </c>
      <c r="E152">
        <f>SUMIFS(Needs!J$2:J$205,Needs!$B$2:$B$205,'By Entity'!$A152)</f>
        <v>1533</v>
      </c>
      <c r="F152">
        <f>SUMIFS(Needs!K$2:K$205,Needs!$B$2:$B$205,'By Entity'!$A152)</f>
        <v>1532</v>
      </c>
      <c r="G152">
        <f>SUMIFS(Needs!L$2:L$205,Needs!$B$2:$B$205,'By Entity'!$A152)</f>
        <v>1532</v>
      </c>
      <c r="I152" s="1">
        <f t="shared" si="13"/>
        <v>0</v>
      </c>
      <c r="J152" s="1">
        <f t="shared" si="14"/>
        <v>1.7867229196205231E-2</v>
      </c>
      <c r="K152" s="1">
        <f t="shared" si="15"/>
        <v>1.1103735876827173E-2</v>
      </c>
      <c r="L152" s="1">
        <f t="shared" si="16"/>
        <v>7.5878317510914006E-3</v>
      </c>
      <c r="M152" s="1">
        <f t="shared" si="17"/>
        <v>4.9232430417415173E-3</v>
      </c>
      <c r="N152" s="1">
        <f t="shared" si="18"/>
        <v>3.5133102170363441E-3</v>
      </c>
    </row>
    <row r="153" spans="1:14" x14ac:dyDescent="0.25">
      <c r="A153" t="s">
        <v>105</v>
      </c>
      <c r="B153">
        <f>SUMIFS(Needs!G$2:G$205,Needs!$B$2:$B$205,'By Entity'!$A153)</f>
        <v>0</v>
      </c>
      <c r="C153">
        <f>SUMIFS(Needs!H$2:H$205,Needs!$B$2:$B$205,'By Entity'!$A153)</f>
        <v>937</v>
      </c>
      <c r="D153">
        <f>SUMIFS(Needs!I$2:I$205,Needs!$B$2:$B$205,'By Entity'!$A153)</f>
        <v>3243</v>
      </c>
      <c r="E153">
        <f>SUMIFS(Needs!J$2:J$205,Needs!$B$2:$B$205,'By Entity'!$A153)</f>
        <v>6172</v>
      </c>
      <c r="F153">
        <f>SUMIFS(Needs!K$2:K$205,Needs!$B$2:$B$205,'By Entity'!$A153)</f>
        <v>9391</v>
      </c>
      <c r="G153">
        <f>SUMIFS(Needs!L$2:L$205,Needs!$B$2:$B$205,'By Entity'!$A153)</f>
        <v>12987</v>
      </c>
      <c r="I153" s="1">
        <f t="shared" si="13"/>
        <v>0</v>
      </c>
      <c r="J153" s="1">
        <f t="shared" si="14"/>
        <v>1.080102823022213E-2</v>
      </c>
      <c r="K153" s="1">
        <f t="shared" si="15"/>
        <v>2.3397930765789814E-2</v>
      </c>
      <c r="L153" s="1">
        <f t="shared" si="16"/>
        <v>3.0549313481889186E-2</v>
      </c>
      <c r="M153" s="1">
        <f t="shared" si="17"/>
        <v>3.0178965669056517E-2</v>
      </c>
      <c r="N153" s="1">
        <f t="shared" si="18"/>
        <v>2.9782871924706918E-2</v>
      </c>
    </row>
    <row r="154" spans="1:14" x14ac:dyDescent="0.25">
      <c r="A154" t="s">
        <v>184</v>
      </c>
      <c r="B154">
        <f>SUMIFS(Needs!G$2:G$205,Needs!$B$2:$B$205,'By Entity'!$A154)</f>
        <v>61</v>
      </c>
      <c r="C154">
        <f>SUMIFS(Needs!H$2:H$205,Needs!$B$2:$B$205,'By Entity'!$A154)</f>
        <v>181</v>
      </c>
      <c r="D154">
        <f>SUMIFS(Needs!I$2:I$205,Needs!$B$2:$B$205,'By Entity'!$A154)</f>
        <v>352</v>
      </c>
      <c r="E154">
        <f>SUMIFS(Needs!J$2:J$205,Needs!$B$2:$B$205,'By Entity'!$A154)</f>
        <v>489</v>
      </c>
      <c r="F154">
        <f>SUMIFS(Needs!K$2:K$205,Needs!$B$2:$B$205,'By Entity'!$A154)</f>
        <v>587</v>
      </c>
      <c r="G154">
        <f>SUMIFS(Needs!L$2:L$205,Needs!$B$2:$B$205,'By Entity'!$A154)</f>
        <v>688</v>
      </c>
      <c r="I154" s="1">
        <f t="shared" si="13"/>
        <v>1.7438536306460834E-3</v>
      </c>
      <c r="J154" s="1">
        <f t="shared" si="14"/>
        <v>2.0864312803310623E-3</v>
      </c>
      <c r="K154" s="1">
        <f t="shared" si="15"/>
        <v>2.5396458925556632E-3</v>
      </c>
      <c r="L154" s="1">
        <f t="shared" si="16"/>
        <v>2.4203846877258284E-3</v>
      </c>
      <c r="M154" s="1">
        <f t="shared" si="17"/>
        <v>1.8863862046359467E-3</v>
      </c>
      <c r="N154" s="1">
        <f t="shared" si="18"/>
        <v>1.5777790008622745E-3</v>
      </c>
    </row>
    <row r="155" spans="1:14" x14ac:dyDescent="0.25">
      <c r="A155" t="s">
        <v>185</v>
      </c>
      <c r="B155">
        <f>SUMIFS(Needs!G$2:G$205,Needs!$B$2:$B$205,'By Entity'!$A155)</f>
        <v>35</v>
      </c>
      <c r="C155">
        <f>SUMIFS(Needs!H$2:H$205,Needs!$B$2:$B$205,'By Entity'!$A155)</f>
        <v>103</v>
      </c>
      <c r="D155">
        <f>SUMIFS(Needs!I$2:I$205,Needs!$B$2:$B$205,'By Entity'!$A155)</f>
        <v>193</v>
      </c>
      <c r="E155">
        <f>SUMIFS(Needs!J$2:J$205,Needs!$B$2:$B$205,'By Entity'!$A155)</f>
        <v>233</v>
      </c>
      <c r="F155">
        <f>SUMIFS(Needs!K$2:K$205,Needs!$B$2:$B$205,'By Entity'!$A155)</f>
        <v>278</v>
      </c>
      <c r="G155">
        <f>SUMIFS(Needs!L$2:L$205,Needs!$B$2:$B$205,'By Entity'!$A155)</f>
        <v>326</v>
      </c>
      <c r="I155" s="1">
        <f t="shared" si="13"/>
        <v>1.0005717552887365E-3</v>
      </c>
      <c r="J155" s="1">
        <f t="shared" si="14"/>
        <v>1.1873061981994444E-3</v>
      </c>
      <c r="K155" s="1">
        <f t="shared" si="15"/>
        <v>1.3924762990433039E-3</v>
      </c>
      <c r="L155" s="1">
        <f t="shared" si="16"/>
        <v>1.1532712315748834E-3</v>
      </c>
      <c r="M155" s="1">
        <f t="shared" si="17"/>
        <v>8.9338222297920473E-4</v>
      </c>
      <c r="N155" s="1">
        <f t="shared" si="18"/>
        <v>7.4761039866439176E-4</v>
      </c>
    </row>
    <row r="156" spans="1:14" x14ac:dyDescent="0.25">
      <c r="A156" t="s">
        <v>186</v>
      </c>
      <c r="B156">
        <f>SUMIFS(Needs!G$2:G$205,Needs!$B$2:$B$205,'By Entity'!$A156)</f>
        <v>37</v>
      </c>
      <c r="C156">
        <f>SUMIFS(Needs!H$2:H$205,Needs!$B$2:$B$205,'By Entity'!$A156)</f>
        <v>128</v>
      </c>
      <c r="D156">
        <f>SUMIFS(Needs!I$2:I$205,Needs!$B$2:$B$205,'By Entity'!$A156)</f>
        <v>263</v>
      </c>
      <c r="E156">
        <f>SUMIFS(Needs!J$2:J$205,Needs!$B$2:$B$205,'By Entity'!$A156)</f>
        <v>319</v>
      </c>
      <c r="F156">
        <f>SUMIFS(Needs!K$2:K$205,Needs!$B$2:$B$205,'By Entity'!$A156)</f>
        <v>382</v>
      </c>
      <c r="G156">
        <f>SUMIFS(Needs!L$2:L$205,Needs!$B$2:$B$205,'By Entity'!$A156)</f>
        <v>448</v>
      </c>
      <c r="I156" s="1">
        <f t="shared" si="13"/>
        <v>1.0577472841623785E-3</v>
      </c>
      <c r="J156" s="1">
        <f t="shared" si="14"/>
        <v>1.4754873142672708E-3</v>
      </c>
      <c r="K156" s="1">
        <f t="shared" si="15"/>
        <v>1.8975195163128959E-3</v>
      </c>
      <c r="L156" s="1">
        <f t="shared" si="16"/>
        <v>1.5789421582505915E-3</v>
      </c>
      <c r="M156" s="1">
        <f t="shared" si="17"/>
        <v>1.227597155316749E-3</v>
      </c>
      <c r="N156" s="1">
        <f t="shared" si="18"/>
        <v>1.0273909773056672E-3</v>
      </c>
    </row>
    <row r="157" spans="1:14" x14ac:dyDescent="0.25">
      <c r="A157" t="s">
        <v>154</v>
      </c>
      <c r="B157">
        <f>SUMIFS(Needs!G$2:G$205,Needs!$B$2:$B$205,'By Entity'!$A157)</f>
        <v>0</v>
      </c>
      <c r="C157">
        <f>SUMIFS(Needs!H$2:H$205,Needs!$B$2:$B$205,'By Entity'!$A157)</f>
        <v>0</v>
      </c>
      <c r="D157">
        <f>SUMIFS(Needs!I$2:I$205,Needs!$B$2:$B$205,'By Entity'!$A157)</f>
        <v>0</v>
      </c>
      <c r="E157">
        <f>SUMIFS(Needs!J$2:J$205,Needs!$B$2:$B$205,'By Entity'!$A157)</f>
        <v>0</v>
      </c>
      <c r="F157">
        <f>SUMIFS(Needs!K$2:K$205,Needs!$B$2:$B$205,'By Entity'!$A157)</f>
        <v>0</v>
      </c>
      <c r="G157">
        <f>SUMIFS(Needs!L$2:L$205,Needs!$B$2:$B$205,'By Entity'!$A157)</f>
        <v>0</v>
      </c>
      <c r="I157" s="1">
        <f t="shared" si="13"/>
        <v>0</v>
      </c>
      <c r="J157" s="1">
        <f t="shared" si="14"/>
        <v>0</v>
      </c>
      <c r="K157" s="1">
        <f t="shared" si="15"/>
        <v>0</v>
      </c>
      <c r="L157" s="1">
        <f t="shared" si="16"/>
        <v>0</v>
      </c>
      <c r="M157" s="1">
        <f t="shared" si="17"/>
        <v>0</v>
      </c>
      <c r="N157" s="1">
        <f t="shared" si="18"/>
        <v>0</v>
      </c>
    </row>
    <row r="158" spans="1:14" x14ac:dyDescent="0.25">
      <c r="A158" t="s">
        <v>106</v>
      </c>
      <c r="B158">
        <f>SUMIFS(Needs!G$2:G$205,Needs!$B$2:$B$205,'By Entity'!$A158)</f>
        <v>0</v>
      </c>
      <c r="C158">
        <f>SUMIFS(Needs!H$2:H$205,Needs!$B$2:$B$205,'By Entity'!$A158)</f>
        <v>0</v>
      </c>
      <c r="D158">
        <f>SUMIFS(Needs!I$2:I$205,Needs!$B$2:$B$205,'By Entity'!$A158)</f>
        <v>174</v>
      </c>
      <c r="E158">
        <f>SUMIFS(Needs!J$2:J$205,Needs!$B$2:$B$205,'By Entity'!$A158)</f>
        <v>456</v>
      </c>
      <c r="F158">
        <f>SUMIFS(Needs!K$2:K$205,Needs!$B$2:$B$205,'By Entity'!$A158)</f>
        <v>778</v>
      </c>
      <c r="G158">
        <f>SUMIFS(Needs!L$2:L$205,Needs!$B$2:$B$205,'By Entity'!$A158)</f>
        <v>1146</v>
      </c>
      <c r="I158" s="1">
        <f t="shared" si="13"/>
        <v>0</v>
      </c>
      <c r="J158" s="1">
        <f t="shared" si="14"/>
        <v>0</v>
      </c>
      <c r="K158" s="1">
        <f t="shared" si="15"/>
        <v>1.2553931400701289E-3</v>
      </c>
      <c r="L158" s="1">
        <f t="shared" si="16"/>
        <v>2.2570458437688704E-3</v>
      </c>
      <c r="M158" s="1">
        <f t="shared" si="17"/>
        <v>2.5001847822943212E-3</v>
      </c>
      <c r="N158" s="1">
        <f t="shared" si="18"/>
        <v>2.6281028124828004E-3</v>
      </c>
    </row>
    <row r="159" spans="1:14" x14ac:dyDescent="0.25">
      <c r="A159" t="s">
        <v>103</v>
      </c>
      <c r="B159">
        <f>SUMIFS(Needs!G$2:G$205,Needs!$B$2:$B$205,'By Entity'!$A159)</f>
        <v>0</v>
      </c>
      <c r="C159">
        <f>SUMIFS(Needs!H$2:H$205,Needs!$B$2:$B$205,'By Entity'!$A159)</f>
        <v>0</v>
      </c>
      <c r="D159">
        <f>SUMIFS(Needs!I$2:I$205,Needs!$B$2:$B$205,'By Entity'!$A159)</f>
        <v>236</v>
      </c>
      <c r="E159">
        <f>SUMIFS(Needs!J$2:J$205,Needs!$B$2:$B$205,'By Entity'!$A159)</f>
        <v>564</v>
      </c>
      <c r="F159">
        <f>SUMIFS(Needs!K$2:K$205,Needs!$B$2:$B$205,'By Entity'!$A159)</f>
        <v>934</v>
      </c>
      <c r="G159">
        <f>SUMIFS(Needs!L$2:L$205,Needs!$B$2:$B$205,'By Entity'!$A159)</f>
        <v>1356</v>
      </c>
      <c r="I159" s="1">
        <f t="shared" si="13"/>
        <v>0</v>
      </c>
      <c r="J159" s="1">
        <f t="shared" si="14"/>
        <v>0</v>
      </c>
      <c r="K159" s="1">
        <f t="shared" si="15"/>
        <v>1.7027171325089104E-3</v>
      </c>
      <c r="L159" s="1">
        <f t="shared" si="16"/>
        <v>2.7916093330825503E-3</v>
      </c>
      <c r="M159" s="1">
        <f t="shared" si="17"/>
        <v>3.0015071808006375E-3</v>
      </c>
      <c r="N159" s="1">
        <f t="shared" si="18"/>
        <v>3.1096923330948319E-3</v>
      </c>
    </row>
    <row r="160" spans="1:14" x14ac:dyDescent="0.25">
      <c r="A160" t="s">
        <v>104</v>
      </c>
      <c r="B160">
        <f>SUMIFS(Needs!G$2:G$205,Needs!$B$2:$B$205,'By Entity'!$A160)</f>
        <v>0</v>
      </c>
      <c r="C160">
        <f>SUMIFS(Needs!H$2:H$205,Needs!$B$2:$B$205,'By Entity'!$A160)</f>
        <v>0</v>
      </c>
      <c r="D160">
        <f>SUMIFS(Needs!I$2:I$205,Needs!$B$2:$B$205,'By Entity'!$A160)</f>
        <v>0</v>
      </c>
      <c r="E160">
        <f>SUMIFS(Needs!J$2:J$205,Needs!$B$2:$B$205,'By Entity'!$A160)</f>
        <v>0</v>
      </c>
      <c r="F160">
        <f>SUMIFS(Needs!K$2:K$205,Needs!$B$2:$B$205,'By Entity'!$A160)</f>
        <v>0</v>
      </c>
      <c r="G160">
        <f>SUMIFS(Needs!L$2:L$205,Needs!$B$2:$B$205,'By Entity'!$A160)</f>
        <v>0</v>
      </c>
      <c r="I160" s="1">
        <f t="shared" si="13"/>
        <v>0</v>
      </c>
      <c r="J160" s="1">
        <f t="shared" si="14"/>
        <v>0</v>
      </c>
      <c r="K160" s="1">
        <f t="shared" si="15"/>
        <v>0</v>
      </c>
      <c r="L160" s="1">
        <f t="shared" si="16"/>
        <v>0</v>
      </c>
      <c r="M160" s="1">
        <f t="shared" si="17"/>
        <v>0</v>
      </c>
      <c r="N160" s="1">
        <f t="shared" si="18"/>
        <v>0</v>
      </c>
    </row>
    <row r="161" spans="1:14" x14ac:dyDescent="0.25">
      <c r="A161" t="s">
        <v>188</v>
      </c>
      <c r="B161">
        <f t="shared" ref="B161:G161" si="19">SUM(B2:B160)</f>
        <v>34980</v>
      </c>
      <c r="C161">
        <f t="shared" si="19"/>
        <v>86751</v>
      </c>
      <c r="D161">
        <f t="shared" si="19"/>
        <v>138602</v>
      </c>
      <c r="E161">
        <f t="shared" si="19"/>
        <v>202034</v>
      </c>
      <c r="F161">
        <f t="shared" si="19"/>
        <v>311177</v>
      </c>
      <c r="G161">
        <f t="shared" si="19"/>
        <v>436056</v>
      </c>
      <c r="I161" s="1">
        <f t="shared" si="13"/>
        <v>1</v>
      </c>
      <c r="J161" s="1">
        <f t="shared" si="14"/>
        <v>1</v>
      </c>
      <c r="K161" s="1">
        <f t="shared" si="15"/>
        <v>1</v>
      </c>
      <c r="L161" s="1">
        <f t="shared" si="16"/>
        <v>1</v>
      </c>
      <c r="M161" s="1">
        <f t="shared" si="17"/>
        <v>1</v>
      </c>
      <c r="N161" s="1">
        <f t="shared" si="18"/>
        <v>1</v>
      </c>
    </row>
  </sheetData>
  <sortState ref="A2:A205">
    <sortCondition ref="A2:A205"/>
  </sortState>
  <pageMargins left="0.7" right="0.7" top="0.75" bottom="0.75" header="0.3" footer="0.3"/>
  <pageSetup scale="57" fitToHeight="1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14466-C751-4265-A62C-C4703E01B576}"/>
</file>

<file path=customXml/itemProps2.xml><?xml version="1.0" encoding="utf-8"?>
<ds:datastoreItem xmlns:ds="http://schemas.openxmlformats.org/officeDocument/2006/customXml" ds:itemID="{32BD225E-632F-4100-A372-51DB9885CE1A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24194e56-2be0-4174-afd6-9b1eff12eb62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A28717-49E5-4537-B92A-87692195BF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Needs</vt:lpstr>
      <vt:lpstr>By Use Type</vt:lpstr>
      <vt:lpstr>By County</vt:lpstr>
      <vt:lpstr>By Entity</vt:lpstr>
      <vt:lpstr>'By Entity'!Print_Area</vt:lpstr>
      <vt:lpstr>'By Entity'!Print_Titles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Hoekzema, Andrew</dc:creator>
  <cp:lastModifiedBy>Andrew Hoekzema</cp:lastModifiedBy>
  <cp:lastPrinted>2017-03-14T18:54:14Z</cp:lastPrinted>
  <dcterms:created xsi:type="dcterms:W3CDTF">2017-03-14T18:46:03Z</dcterms:created>
  <dcterms:modified xsi:type="dcterms:W3CDTF">2017-03-15T18:47:43Z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