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apcog.sharepoint.com/RS/Water/2017 Water Plan Data/"/>
    </mc:Choice>
  </mc:AlternateContent>
  <bookViews>
    <workbookView xWindow="0" yWindow="0" windowWidth="28800" windowHeight="11100" activeTab="3"/>
  </bookViews>
  <sheets>
    <sheet name="Strategies" sheetId="2" r:id="rId1"/>
    <sheet name="Needs" sheetId="3" r:id="rId2"/>
    <sheet name="Unmet Need Analysis" sheetId="4" r:id="rId3"/>
    <sheet name="Sheet5" sheetId="5" r:id="rId4"/>
  </sheets>
  <definedNames>
    <definedName name="_xlnm._FilterDatabase" localSheetId="2" hidden="1">'Unmet Need Analysis'!$A$1:$U$160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F6" i="5"/>
  <c r="E6" i="5"/>
  <c r="D6" i="5"/>
  <c r="C6" i="5"/>
  <c r="B6" i="5"/>
  <c r="N160" i="4"/>
  <c r="M160" i="4"/>
  <c r="L160" i="4"/>
  <c r="K160" i="4"/>
  <c r="J160" i="4"/>
  <c r="I160" i="4"/>
  <c r="G160" i="4"/>
  <c r="F160" i="4"/>
  <c r="E160" i="4"/>
  <c r="D160" i="4"/>
  <c r="C160" i="4"/>
  <c r="B160" i="4"/>
  <c r="N159" i="4"/>
  <c r="M159" i="4"/>
  <c r="L159" i="4"/>
  <c r="K159" i="4"/>
  <c r="J159" i="4"/>
  <c r="I159" i="4"/>
  <c r="G159" i="4"/>
  <c r="U159" i="4" s="1"/>
  <c r="F159" i="4"/>
  <c r="E159" i="4"/>
  <c r="D159" i="4"/>
  <c r="C159" i="4"/>
  <c r="B159" i="4"/>
  <c r="N158" i="4"/>
  <c r="M158" i="4"/>
  <c r="L158" i="4"/>
  <c r="K158" i="4"/>
  <c r="J158" i="4"/>
  <c r="I158" i="4"/>
  <c r="G158" i="4"/>
  <c r="F158" i="4"/>
  <c r="E158" i="4"/>
  <c r="D158" i="4"/>
  <c r="C158" i="4"/>
  <c r="B158" i="4"/>
  <c r="N157" i="4"/>
  <c r="M157" i="4"/>
  <c r="L157" i="4"/>
  <c r="K157" i="4"/>
  <c r="J157" i="4"/>
  <c r="I157" i="4"/>
  <c r="G157" i="4"/>
  <c r="U157" i="4" s="1"/>
  <c r="F157" i="4"/>
  <c r="E157" i="4"/>
  <c r="D157" i="4"/>
  <c r="C157" i="4"/>
  <c r="B157" i="4"/>
  <c r="N156" i="4"/>
  <c r="M156" i="4"/>
  <c r="L156" i="4"/>
  <c r="K156" i="4"/>
  <c r="J156" i="4"/>
  <c r="I156" i="4"/>
  <c r="G156" i="4"/>
  <c r="F156" i="4"/>
  <c r="E156" i="4"/>
  <c r="D156" i="4"/>
  <c r="C156" i="4"/>
  <c r="B156" i="4"/>
  <c r="N155" i="4"/>
  <c r="M155" i="4"/>
  <c r="L155" i="4"/>
  <c r="K155" i="4"/>
  <c r="J155" i="4"/>
  <c r="I155" i="4"/>
  <c r="G155" i="4"/>
  <c r="U155" i="4" s="1"/>
  <c r="F155" i="4"/>
  <c r="E155" i="4"/>
  <c r="D155" i="4"/>
  <c r="C155" i="4"/>
  <c r="B155" i="4"/>
  <c r="N154" i="4"/>
  <c r="M154" i="4"/>
  <c r="L154" i="4"/>
  <c r="K154" i="4"/>
  <c r="J154" i="4"/>
  <c r="I154" i="4"/>
  <c r="G154" i="4"/>
  <c r="F154" i="4"/>
  <c r="E154" i="4"/>
  <c r="D154" i="4"/>
  <c r="C154" i="4"/>
  <c r="B154" i="4"/>
  <c r="N153" i="4"/>
  <c r="M153" i="4"/>
  <c r="L153" i="4"/>
  <c r="K153" i="4"/>
  <c r="J153" i="4"/>
  <c r="I153" i="4"/>
  <c r="G153" i="4"/>
  <c r="U153" i="4" s="1"/>
  <c r="F153" i="4"/>
  <c r="E153" i="4"/>
  <c r="D153" i="4"/>
  <c r="C153" i="4"/>
  <c r="Q153" i="4" s="1"/>
  <c r="B153" i="4"/>
  <c r="N152" i="4"/>
  <c r="M152" i="4"/>
  <c r="L152" i="4"/>
  <c r="K152" i="4"/>
  <c r="J152" i="4"/>
  <c r="I152" i="4"/>
  <c r="G152" i="4"/>
  <c r="F152" i="4"/>
  <c r="E152" i="4"/>
  <c r="D152" i="4"/>
  <c r="C152" i="4"/>
  <c r="B152" i="4"/>
  <c r="N151" i="4"/>
  <c r="M151" i="4"/>
  <c r="L151" i="4"/>
  <c r="S151" i="4" s="1"/>
  <c r="K151" i="4"/>
  <c r="J151" i="4"/>
  <c r="I151" i="4"/>
  <c r="G151" i="4"/>
  <c r="U151" i="4" s="1"/>
  <c r="F151" i="4"/>
  <c r="E151" i="4"/>
  <c r="D151" i="4"/>
  <c r="R151" i="4" s="1"/>
  <c r="C151" i="4"/>
  <c r="B151" i="4"/>
  <c r="N150" i="4"/>
  <c r="M150" i="4"/>
  <c r="L150" i="4"/>
  <c r="K150" i="4"/>
  <c r="J150" i="4"/>
  <c r="I150" i="4"/>
  <c r="G150" i="4"/>
  <c r="F150" i="4"/>
  <c r="E150" i="4"/>
  <c r="D150" i="4"/>
  <c r="C150" i="4"/>
  <c r="B150" i="4"/>
  <c r="N149" i="4"/>
  <c r="M149" i="4"/>
  <c r="L149" i="4"/>
  <c r="S149" i="4" s="1"/>
  <c r="K149" i="4"/>
  <c r="J149" i="4"/>
  <c r="I149" i="4"/>
  <c r="G149" i="4"/>
  <c r="U149" i="4" s="1"/>
  <c r="F149" i="4"/>
  <c r="E149" i="4"/>
  <c r="D149" i="4"/>
  <c r="R149" i="4" s="1"/>
  <c r="C149" i="4"/>
  <c r="Q149" i="4" s="1"/>
  <c r="B149" i="4"/>
  <c r="N148" i="4"/>
  <c r="M148" i="4"/>
  <c r="L148" i="4"/>
  <c r="K148" i="4"/>
  <c r="J148" i="4"/>
  <c r="I148" i="4"/>
  <c r="P148" i="4" s="1"/>
  <c r="G148" i="4"/>
  <c r="F148" i="4"/>
  <c r="E148" i="4"/>
  <c r="D148" i="4"/>
  <c r="C148" i="4"/>
  <c r="B148" i="4"/>
  <c r="N147" i="4"/>
  <c r="M147" i="4"/>
  <c r="L147" i="4"/>
  <c r="K147" i="4"/>
  <c r="J147" i="4"/>
  <c r="I147" i="4"/>
  <c r="G147" i="4"/>
  <c r="F147" i="4"/>
  <c r="E147" i="4"/>
  <c r="D147" i="4"/>
  <c r="R147" i="4" s="1"/>
  <c r="C147" i="4"/>
  <c r="B147" i="4"/>
  <c r="N146" i="4"/>
  <c r="M146" i="4"/>
  <c r="L146" i="4"/>
  <c r="K146" i="4"/>
  <c r="J146" i="4"/>
  <c r="I146" i="4"/>
  <c r="G146" i="4"/>
  <c r="F146" i="4"/>
  <c r="E146" i="4"/>
  <c r="D146" i="4"/>
  <c r="C146" i="4"/>
  <c r="B146" i="4"/>
  <c r="N145" i="4"/>
  <c r="M145" i="4"/>
  <c r="L145" i="4"/>
  <c r="K145" i="4"/>
  <c r="J145" i="4"/>
  <c r="I145" i="4"/>
  <c r="P145" i="4" s="1"/>
  <c r="G145" i="4"/>
  <c r="F145" i="4"/>
  <c r="E145" i="4"/>
  <c r="D145" i="4"/>
  <c r="R145" i="4" s="1"/>
  <c r="C145" i="4"/>
  <c r="B145" i="4"/>
  <c r="N144" i="4"/>
  <c r="M144" i="4"/>
  <c r="L144" i="4"/>
  <c r="K144" i="4"/>
  <c r="J144" i="4"/>
  <c r="I144" i="4"/>
  <c r="P144" i="4" s="1"/>
  <c r="G144" i="4"/>
  <c r="F144" i="4"/>
  <c r="E144" i="4"/>
  <c r="D144" i="4"/>
  <c r="C144" i="4"/>
  <c r="B144" i="4"/>
  <c r="N143" i="4"/>
  <c r="M143" i="4"/>
  <c r="L143" i="4"/>
  <c r="K143" i="4"/>
  <c r="J143" i="4"/>
  <c r="I143" i="4"/>
  <c r="G143" i="4"/>
  <c r="F143" i="4"/>
  <c r="E143" i="4"/>
  <c r="D143" i="4"/>
  <c r="C143" i="4"/>
  <c r="B143" i="4"/>
  <c r="N142" i="4"/>
  <c r="M142" i="4"/>
  <c r="L142" i="4"/>
  <c r="K142" i="4"/>
  <c r="J142" i="4"/>
  <c r="I142" i="4"/>
  <c r="G142" i="4"/>
  <c r="F142" i="4"/>
  <c r="E142" i="4"/>
  <c r="D142" i="4"/>
  <c r="C142" i="4"/>
  <c r="B142" i="4"/>
  <c r="N141" i="4"/>
  <c r="M141" i="4"/>
  <c r="L141" i="4"/>
  <c r="K141" i="4"/>
  <c r="J141" i="4"/>
  <c r="I141" i="4"/>
  <c r="G141" i="4"/>
  <c r="F141" i="4"/>
  <c r="E141" i="4"/>
  <c r="D141" i="4"/>
  <c r="C141" i="4"/>
  <c r="B141" i="4"/>
  <c r="N140" i="4"/>
  <c r="M140" i="4"/>
  <c r="L140" i="4"/>
  <c r="K140" i="4"/>
  <c r="J140" i="4"/>
  <c r="I140" i="4"/>
  <c r="G140" i="4"/>
  <c r="F140" i="4"/>
  <c r="E140" i="4"/>
  <c r="D140" i="4"/>
  <c r="C140" i="4"/>
  <c r="B140" i="4"/>
  <c r="N139" i="4"/>
  <c r="M139" i="4"/>
  <c r="T139" i="4" s="1"/>
  <c r="L139" i="4"/>
  <c r="K139" i="4"/>
  <c r="J139" i="4"/>
  <c r="I139" i="4"/>
  <c r="P139" i="4" s="1"/>
  <c r="G139" i="4"/>
  <c r="F139" i="4"/>
  <c r="E139" i="4"/>
  <c r="D139" i="4"/>
  <c r="R139" i="4" s="1"/>
  <c r="C139" i="4"/>
  <c r="B139" i="4"/>
  <c r="N138" i="4"/>
  <c r="M138" i="4"/>
  <c r="L138" i="4"/>
  <c r="K138" i="4"/>
  <c r="J138" i="4"/>
  <c r="I138" i="4"/>
  <c r="G138" i="4"/>
  <c r="F138" i="4"/>
  <c r="E138" i="4"/>
  <c r="D138" i="4"/>
  <c r="C138" i="4"/>
  <c r="B138" i="4"/>
  <c r="N137" i="4"/>
  <c r="M137" i="4"/>
  <c r="T137" i="4" s="1"/>
  <c r="L137" i="4"/>
  <c r="K137" i="4"/>
  <c r="J137" i="4"/>
  <c r="I137" i="4"/>
  <c r="P137" i="4" s="1"/>
  <c r="G137" i="4"/>
  <c r="F137" i="4"/>
  <c r="E137" i="4"/>
  <c r="D137" i="4"/>
  <c r="R137" i="4" s="1"/>
  <c r="C137" i="4"/>
  <c r="B137" i="4"/>
  <c r="N136" i="4"/>
  <c r="M136" i="4"/>
  <c r="L136" i="4"/>
  <c r="K136" i="4"/>
  <c r="J136" i="4"/>
  <c r="I136" i="4"/>
  <c r="G136" i="4"/>
  <c r="F136" i="4"/>
  <c r="E136" i="4"/>
  <c r="D136" i="4"/>
  <c r="C136" i="4"/>
  <c r="B136" i="4"/>
  <c r="N135" i="4"/>
  <c r="M135" i="4"/>
  <c r="L135" i="4"/>
  <c r="K135" i="4"/>
  <c r="J135" i="4"/>
  <c r="I135" i="4"/>
  <c r="G135" i="4"/>
  <c r="F135" i="4"/>
  <c r="E135" i="4"/>
  <c r="D135" i="4"/>
  <c r="C135" i="4"/>
  <c r="B135" i="4"/>
  <c r="N134" i="4"/>
  <c r="M134" i="4"/>
  <c r="L134" i="4"/>
  <c r="K134" i="4"/>
  <c r="J134" i="4"/>
  <c r="I134" i="4"/>
  <c r="G134" i="4"/>
  <c r="F134" i="4"/>
  <c r="E134" i="4"/>
  <c r="D134" i="4"/>
  <c r="C134" i="4"/>
  <c r="B134" i="4"/>
  <c r="N133" i="4"/>
  <c r="M133" i="4"/>
  <c r="L133" i="4"/>
  <c r="K133" i="4"/>
  <c r="J133" i="4"/>
  <c r="I133" i="4"/>
  <c r="G133" i="4"/>
  <c r="F133" i="4"/>
  <c r="E133" i="4"/>
  <c r="D133" i="4"/>
  <c r="C133" i="4"/>
  <c r="B133" i="4"/>
  <c r="N132" i="4"/>
  <c r="M132" i="4"/>
  <c r="L132" i="4"/>
  <c r="K132" i="4"/>
  <c r="J132" i="4"/>
  <c r="I132" i="4"/>
  <c r="G132" i="4"/>
  <c r="F132" i="4"/>
  <c r="E132" i="4"/>
  <c r="D132" i="4"/>
  <c r="C132" i="4"/>
  <c r="B132" i="4"/>
  <c r="N131" i="4"/>
  <c r="M131" i="4"/>
  <c r="L131" i="4"/>
  <c r="K131" i="4"/>
  <c r="J131" i="4"/>
  <c r="I131" i="4"/>
  <c r="G131" i="4"/>
  <c r="F131" i="4"/>
  <c r="E131" i="4"/>
  <c r="D131" i="4"/>
  <c r="C131" i="4"/>
  <c r="B131" i="4"/>
  <c r="N130" i="4"/>
  <c r="M130" i="4"/>
  <c r="L130" i="4"/>
  <c r="K130" i="4"/>
  <c r="J130" i="4"/>
  <c r="I130" i="4"/>
  <c r="G130" i="4"/>
  <c r="F130" i="4"/>
  <c r="E130" i="4"/>
  <c r="D130" i="4"/>
  <c r="C130" i="4"/>
  <c r="B130" i="4"/>
  <c r="N129" i="4"/>
  <c r="M129" i="4"/>
  <c r="L129" i="4"/>
  <c r="K129" i="4"/>
  <c r="J129" i="4"/>
  <c r="I129" i="4"/>
  <c r="G129" i="4"/>
  <c r="F129" i="4"/>
  <c r="E129" i="4"/>
  <c r="D129" i="4"/>
  <c r="C129" i="4"/>
  <c r="B129" i="4"/>
  <c r="N128" i="4"/>
  <c r="M128" i="4"/>
  <c r="L128" i="4"/>
  <c r="K128" i="4"/>
  <c r="J128" i="4"/>
  <c r="I128" i="4"/>
  <c r="G128" i="4"/>
  <c r="F128" i="4"/>
  <c r="E128" i="4"/>
  <c r="D128" i="4"/>
  <c r="C128" i="4"/>
  <c r="B128" i="4"/>
  <c r="N127" i="4"/>
  <c r="M127" i="4"/>
  <c r="L127" i="4"/>
  <c r="K127" i="4"/>
  <c r="J127" i="4"/>
  <c r="I127" i="4"/>
  <c r="G127" i="4"/>
  <c r="F127" i="4"/>
  <c r="E127" i="4"/>
  <c r="D127" i="4"/>
  <c r="C127" i="4"/>
  <c r="B127" i="4"/>
  <c r="N126" i="4"/>
  <c r="M126" i="4"/>
  <c r="L126" i="4"/>
  <c r="K126" i="4"/>
  <c r="J126" i="4"/>
  <c r="I126" i="4"/>
  <c r="G126" i="4"/>
  <c r="F126" i="4"/>
  <c r="E126" i="4"/>
  <c r="D126" i="4"/>
  <c r="C126" i="4"/>
  <c r="B126" i="4"/>
  <c r="N125" i="4"/>
  <c r="M125" i="4"/>
  <c r="L125" i="4"/>
  <c r="K125" i="4"/>
  <c r="J125" i="4"/>
  <c r="I125" i="4"/>
  <c r="G125" i="4"/>
  <c r="F125" i="4"/>
  <c r="E125" i="4"/>
  <c r="D125" i="4"/>
  <c r="C125" i="4"/>
  <c r="B125" i="4"/>
  <c r="N124" i="4"/>
  <c r="M124" i="4"/>
  <c r="L124" i="4"/>
  <c r="K124" i="4"/>
  <c r="J124" i="4"/>
  <c r="I124" i="4"/>
  <c r="G124" i="4"/>
  <c r="F124" i="4"/>
  <c r="E124" i="4"/>
  <c r="D124" i="4"/>
  <c r="C124" i="4"/>
  <c r="B124" i="4"/>
  <c r="N123" i="4"/>
  <c r="M123" i="4"/>
  <c r="L123" i="4"/>
  <c r="K123" i="4"/>
  <c r="J123" i="4"/>
  <c r="I123" i="4"/>
  <c r="G123" i="4"/>
  <c r="F123" i="4"/>
  <c r="E123" i="4"/>
  <c r="D123" i="4"/>
  <c r="C123" i="4"/>
  <c r="B123" i="4"/>
  <c r="N122" i="4"/>
  <c r="M122" i="4"/>
  <c r="L122" i="4"/>
  <c r="K122" i="4"/>
  <c r="J122" i="4"/>
  <c r="I122" i="4"/>
  <c r="G122" i="4"/>
  <c r="F122" i="4"/>
  <c r="E122" i="4"/>
  <c r="D122" i="4"/>
  <c r="C122" i="4"/>
  <c r="B122" i="4"/>
  <c r="N121" i="4"/>
  <c r="M121" i="4"/>
  <c r="L121" i="4"/>
  <c r="K121" i="4"/>
  <c r="J121" i="4"/>
  <c r="I121" i="4"/>
  <c r="G121" i="4"/>
  <c r="F121" i="4"/>
  <c r="E121" i="4"/>
  <c r="D121" i="4"/>
  <c r="C121" i="4"/>
  <c r="B121" i="4"/>
  <c r="N120" i="4"/>
  <c r="M120" i="4"/>
  <c r="L120" i="4"/>
  <c r="K120" i="4"/>
  <c r="J120" i="4"/>
  <c r="I120" i="4"/>
  <c r="G120" i="4"/>
  <c r="F120" i="4"/>
  <c r="E120" i="4"/>
  <c r="D120" i="4"/>
  <c r="C120" i="4"/>
  <c r="B120" i="4"/>
  <c r="N119" i="4"/>
  <c r="M119" i="4"/>
  <c r="L119" i="4"/>
  <c r="K119" i="4"/>
  <c r="J119" i="4"/>
  <c r="I119" i="4"/>
  <c r="G119" i="4"/>
  <c r="F119" i="4"/>
  <c r="E119" i="4"/>
  <c r="D119" i="4"/>
  <c r="C119" i="4"/>
  <c r="B119" i="4"/>
  <c r="N118" i="4"/>
  <c r="M118" i="4"/>
  <c r="L118" i="4"/>
  <c r="K118" i="4"/>
  <c r="J118" i="4"/>
  <c r="I118" i="4"/>
  <c r="G118" i="4"/>
  <c r="F118" i="4"/>
  <c r="E118" i="4"/>
  <c r="D118" i="4"/>
  <c r="C118" i="4"/>
  <c r="B118" i="4"/>
  <c r="N117" i="4"/>
  <c r="M117" i="4"/>
  <c r="L117" i="4"/>
  <c r="K117" i="4"/>
  <c r="J117" i="4"/>
  <c r="I117" i="4"/>
  <c r="G117" i="4"/>
  <c r="F117" i="4"/>
  <c r="E117" i="4"/>
  <c r="D117" i="4"/>
  <c r="C117" i="4"/>
  <c r="B117" i="4"/>
  <c r="N116" i="4"/>
  <c r="M116" i="4"/>
  <c r="L116" i="4"/>
  <c r="K116" i="4"/>
  <c r="J116" i="4"/>
  <c r="I116" i="4"/>
  <c r="G116" i="4"/>
  <c r="F116" i="4"/>
  <c r="E116" i="4"/>
  <c r="D116" i="4"/>
  <c r="C116" i="4"/>
  <c r="B116" i="4"/>
  <c r="N115" i="4"/>
  <c r="M115" i="4"/>
  <c r="L115" i="4"/>
  <c r="K115" i="4"/>
  <c r="J115" i="4"/>
  <c r="I115" i="4"/>
  <c r="G115" i="4"/>
  <c r="F115" i="4"/>
  <c r="E115" i="4"/>
  <c r="D115" i="4"/>
  <c r="C115" i="4"/>
  <c r="B115" i="4"/>
  <c r="N114" i="4"/>
  <c r="M114" i="4"/>
  <c r="L114" i="4"/>
  <c r="K114" i="4"/>
  <c r="J114" i="4"/>
  <c r="I114" i="4"/>
  <c r="G114" i="4"/>
  <c r="F114" i="4"/>
  <c r="E114" i="4"/>
  <c r="D114" i="4"/>
  <c r="C114" i="4"/>
  <c r="B114" i="4"/>
  <c r="N113" i="4"/>
  <c r="M113" i="4"/>
  <c r="L113" i="4"/>
  <c r="K113" i="4"/>
  <c r="J113" i="4"/>
  <c r="I113" i="4"/>
  <c r="G113" i="4"/>
  <c r="F113" i="4"/>
  <c r="E113" i="4"/>
  <c r="D113" i="4"/>
  <c r="C113" i="4"/>
  <c r="B113" i="4"/>
  <c r="N112" i="4"/>
  <c r="M112" i="4"/>
  <c r="L112" i="4"/>
  <c r="K112" i="4"/>
  <c r="J112" i="4"/>
  <c r="I112" i="4"/>
  <c r="G112" i="4"/>
  <c r="F112" i="4"/>
  <c r="E112" i="4"/>
  <c r="D112" i="4"/>
  <c r="C112" i="4"/>
  <c r="B112" i="4"/>
  <c r="N111" i="4"/>
  <c r="M111" i="4"/>
  <c r="L111" i="4"/>
  <c r="K111" i="4"/>
  <c r="J111" i="4"/>
  <c r="I111" i="4"/>
  <c r="G111" i="4"/>
  <c r="F111" i="4"/>
  <c r="E111" i="4"/>
  <c r="D111" i="4"/>
  <c r="C111" i="4"/>
  <c r="B111" i="4"/>
  <c r="N110" i="4"/>
  <c r="M110" i="4"/>
  <c r="L110" i="4"/>
  <c r="K110" i="4"/>
  <c r="J110" i="4"/>
  <c r="I110" i="4"/>
  <c r="G110" i="4"/>
  <c r="F110" i="4"/>
  <c r="E110" i="4"/>
  <c r="D110" i="4"/>
  <c r="C110" i="4"/>
  <c r="B110" i="4"/>
  <c r="N109" i="4"/>
  <c r="M109" i="4"/>
  <c r="L109" i="4"/>
  <c r="K109" i="4"/>
  <c r="J109" i="4"/>
  <c r="Q109" i="4" s="1"/>
  <c r="I109" i="4"/>
  <c r="G109" i="4"/>
  <c r="F109" i="4"/>
  <c r="E109" i="4"/>
  <c r="D109" i="4"/>
  <c r="C109" i="4"/>
  <c r="B109" i="4"/>
  <c r="N108" i="4"/>
  <c r="M108" i="4"/>
  <c r="L108" i="4"/>
  <c r="K108" i="4"/>
  <c r="J108" i="4"/>
  <c r="I108" i="4"/>
  <c r="G108" i="4"/>
  <c r="F108" i="4"/>
  <c r="E108" i="4"/>
  <c r="D108" i="4"/>
  <c r="C108" i="4"/>
  <c r="B108" i="4"/>
  <c r="N107" i="4"/>
  <c r="M107" i="4"/>
  <c r="L107" i="4"/>
  <c r="K107" i="4"/>
  <c r="J107" i="4"/>
  <c r="I107" i="4"/>
  <c r="G107" i="4"/>
  <c r="F107" i="4"/>
  <c r="E107" i="4"/>
  <c r="D107" i="4"/>
  <c r="C107" i="4"/>
  <c r="B107" i="4"/>
  <c r="N106" i="4"/>
  <c r="M106" i="4"/>
  <c r="L106" i="4"/>
  <c r="K106" i="4"/>
  <c r="J106" i="4"/>
  <c r="I106" i="4"/>
  <c r="G106" i="4"/>
  <c r="F106" i="4"/>
  <c r="E106" i="4"/>
  <c r="D106" i="4"/>
  <c r="C106" i="4"/>
  <c r="B106" i="4"/>
  <c r="N105" i="4"/>
  <c r="M105" i="4"/>
  <c r="L105" i="4"/>
  <c r="K105" i="4"/>
  <c r="J105" i="4"/>
  <c r="I105" i="4"/>
  <c r="G105" i="4"/>
  <c r="F105" i="4"/>
  <c r="E105" i="4"/>
  <c r="D105" i="4"/>
  <c r="C105" i="4"/>
  <c r="B105" i="4"/>
  <c r="N104" i="4"/>
  <c r="M104" i="4"/>
  <c r="L104" i="4"/>
  <c r="K104" i="4"/>
  <c r="J104" i="4"/>
  <c r="I104" i="4"/>
  <c r="G104" i="4"/>
  <c r="F104" i="4"/>
  <c r="E104" i="4"/>
  <c r="D104" i="4"/>
  <c r="C104" i="4"/>
  <c r="B104" i="4"/>
  <c r="N103" i="4"/>
  <c r="M103" i="4"/>
  <c r="L103" i="4"/>
  <c r="K103" i="4"/>
  <c r="J103" i="4"/>
  <c r="I103" i="4"/>
  <c r="G103" i="4"/>
  <c r="F103" i="4"/>
  <c r="E103" i="4"/>
  <c r="D103" i="4"/>
  <c r="C103" i="4"/>
  <c r="B103" i="4"/>
  <c r="N102" i="4"/>
  <c r="M102" i="4"/>
  <c r="L102" i="4"/>
  <c r="K102" i="4"/>
  <c r="J102" i="4"/>
  <c r="I102" i="4"/>
  <c r="G102" i="4"/>
  <c r="F102" i="4"/>
  <c r="E102" i="4"/>
  <c r="D102" i="4"/>
  <c r="C102" i="4"/>
  <c r="B102" i="4"/>
  <c r="N101" i="4"/>
  <c r="M101" i="4"/>
  <c r="L101" i="4"/>
  <c r="K101" i="4"/>
  <c r="J101" i="4"/>
  <c r="I101" i="4"/>
  <c r="G101" i="4"/>
  <c r="F101" i="4"/>
  <c r="E101" i="4"/>
  <c r="D101" i="4"/>
  <c r="C101" i="4"/>
  <c r="B101" i="4"/>
  <c r="N100" i="4"/>
  <c r="M100" i="4"/>
  <c r="L100" i="4"/>
  <c r="K100" i="4"/>
  <c r="J100" i="4"/>
  <c r="I100" i="4"/>
  <c r="G100" i="4"/>
  <c r="F100" i="4"/>
  <c r="E100" i="4"/>
  <c r="D100" i="4"/>
  <c r="C100" i="4"/>
  <c r="B100" i="4"/>
  <c r="N99" i="4"/>
  <c r="M99" i="4"/>
  <c r="L99" i="4"/>
  <c r="K99" i="4"/>
  <c r="J99" i="4"/>
  <c r="I99" i="4"/>
  <c r="G99" i="4"/>
  <c r="F99" i="4"/>
  <c r="E99" i="4"/>
  <c r="D99" i="4"/>
  <c r="C99" i="4"/>
  <c r="B99" i="4"/>
  <c r="N98" i="4"/>
  <c r="M98" i="4"/>
  <c r="L98" i="4"/>
  <c r="K98" i="4"/>
  <c r="J98" i="4"/>
  <c r="I98" i="4"/>
  <c r="G98" i="4"/>
  <c r="F98" i="4"/>
  <c r="E98" i="4"/>
  <c r="D98" i="4"/>
  <c r="C98" i="4"/>
  <c r="B98" i="4"/>
  <c r="N97" i="4"/>
  <c r="M97" i="4"/>
  <c r="L97" i="4"/>
  <c r="K97" i="4"/>
  <c r="J97" i="4"/>
  <c r="I97" i="4"/>
  <c r="G97" i="4"/>
  <c r="F97" i="4"/>
  <c r="E97" i="4"/>
  <c r="D97" i="4"/>
  <c r="C97" i="4"/>
  <c r="B97" i="4"/>
  <c r="N96" i="4"/>
  <c r="M96" i="4"/>
  <c r="L96" i="4"/>
  <c r="K96" i="4"/>
  <c r="J96" i="4"/>
  <c r="I96" i="4"/>
  <c r="G96" i="4"/>
  <c r="F96" i="4"/>
  <c r="E96" i="4"/>
  <c r="D96" i="4"/>
  <c r="C96" i="4"/>
  <c r="B96" i="4"/>
  <c r="N95" i="4"/>
  <c r="M95" i="4"/>
  <c r="L95" i="4"/>
  <c r="K95" i="4"/>
  <c r="J95" i="4"/>
  <c r="I95" i="4"/>
  <c r="G95" i="4"/>
  <c r="F95" i="4"/>
  <c r="E95" i="4"/>
  <c r="D95" i="4"/>
  <c r="C95" i="4"/>
  <c r="B95" i="4"/>
  <c r="N94" i="4"/>
  <c r="M94" i="4"/>
  <c r="L94" i="4"/>
  <c r="K94" i="4"/>
  <c r="J94" i="4"/>
  <c r="I94" i="4"/>
  <c r="G94" i="4"/>
  <c r="F94" i="4"/>
  <c r="E94" i="4"/>
  <c r="D94" i="4"/>
  <c r="C94" i="4"/>
  <c r="B94" i="4"/>
  <c r="N93" i="4"/>
  <c r="M93" i="4"/>
  <c r="L93" i="4"/>
  <c r="K93" i="4"/>
  <c r="J93" i="4"/>
  <c r="I93" i="4"/>
  <c r="G93" i="4"/>
  <c r="F93" i="4"/>
  <c r="E93" i="4"/>
  <c r="D93" i="4"/>
  <c r="C93" i="4"/>
  <c r="B93" i="4"/>
  <c r="N92" i="4"/>
  <c r="M92" i="4"/>
  <c r="L92" i="4"/>
  <c r="K92" i="4"/>
  <c r="J92" i="4"/>
  <c r="I92" i="4"/>
  <c r="G92" i="4"/>
  <c r="F92" i="4"/>
  <c r="E92" i="4"/>
  <c r="D92" i="4"/>
  <c r="C92" i="4"/>
  <c r="B92" i="4"/>
  <c r="N91" i="4"/>
  <c r="M91" i="4"/>
  <c r="L91" i="4"/>
  <c r="K91" i="4"/>
  <c r="J91" i="4"/>
  <c r="I91" i="4"/>
  <c r="G91" i="4"/>
  <c r="F91" i="4"/>
  <c r="E91" i="4"/>
  <c r="D91" i="4"/>
  <c r="C91" i="4"/>
  <c r="B91" i="4"/>
  <c r="N90" i="4"/>
  <c r="M90" i="4"/>
  <c r="L90" i="4"/>
  <c r="K90" i="4"/>
  <c r="J90" i="4"/>
  <c r="I90" i="4"/>
  <c r="G90" i="4"/>
  <c r="F90" i="4"/>
  <c r="E90" i="4"/>
  <c r="D90" i="4"/>
  <c r="C90" i="4"/>
  <c r="B90" i="4"/>
  <c r="N89" i="4"/>
  <c r="M89" i="4"/>
  <c r="L89" i="4"/>
  <c r="K89" i="4"/>
  <c r="J89" i="4"/>
  <c r="I89" i="4"/>
  <c r="G89" i="4"/>
  <c r="F89" i="4"/>
  <c r="E89" i="4"/>
  <c r="D89" i="4"/>
  <c r="C89" i="4"/>
  <c r="B89" i="4"/>
  <c r="N88" i="4"/>
  <c r="M88" i="4"/>
  <c r="L88" i="4"/>
  <c r="K88" i="4"/>
  <c r="J88" i="4"/>
  <c r="I88" i="4"/>
  <c r="G88" i="4"/>
  <c r="F88" i="4"/>
  <c r="E88" i="4"/>
  <c r="D88" i="4"/>
  <c r="C88" i="4"/>
  <c r="B88" i="4"/>
  <c r="N87" i="4"/>
  <c r="M87" i="4"/>
  <c r="L87" i="4"/>
  <c r="K87" i="4"/>
  <c r="J87" i="4"/>
  <c r="I87" i="4"/>
  <c r="G87" i="4"/>
  <c r="F87" i="4"/>
  <c r="E87" i="4"/>
  <c r="D87" i="4"/>
  <c r="C87" i="4"/>
  <c r="B87" i="4"/>
  <c r="N86" i="4"/>
  <c r="M86" i="4"/>
  <c r="L86" i="4"/>
  <c r="K86" i="4"/>
  <c r="J86" i="4"/>
  <c r="I86" i="4"/>
  <c r="G86" i="4"/>
  <c r="F86" i="4"/>
  <c r="E86" i="4"/>
  <c r="D86" i="4"/>
  <c r="C86" i="4"/>
  <c r="B86" i="4"/>
  <c r="N85" i="4"/>
  <c r="M85" i="4"/>
  <c r="L85" i="4"/>
  <c r="K85" i="4"/>
  <c r="J85" i="4"/>
  <c r="I85" i="4"/>
  <c r="G85" i="4"/>
  <c r="F85" i="4"/>
  <c r="E85" i="4"/>
  <c r="D85" i="4"/>
  <c r="C85" i="4"/>
  <c r="B85" i="4"/>
  <c r="N84" i="4"/>
  <c r="M84" i="4"/>
  <c r="L84" i="4"/>
  <c r="K84" i="4"/>
  <c r="J84" i="4"/>
  <c r="I84" i="4"/>
  <c r="G84" i="4"/>
  <c r="F84" i="4"/>
  <c r="E84" i="4"/>
  <c r="D84" i="4"/>
  <c r="C84" i="4"/>
  <c r="B84" i="4"/>
  <c r="N83" i="4"/>
  <c r="M83" i="4"/>
  <c r="L83" i="4"/>
  <c r="K83" i="4"/>
  <c r="J83" i="4"/>
  <c r="I83" i="4"/>
  <c r="G83" i="4"/>
  <c r="F83" i="4"/>
  <c r="E83" i="4"/>
  <c r="D83" i="4"/>
  <c r="C83" i="4"/>
  <c r="B83" i="4"/>
  <c r="N82" i="4"/>
  <c r="M82" i="4"/>
  <c r="L82" i="4"/>
  <c r="K82" i="4"/>
  <c r="J82" i="4"/>
  <c r="I82" i="4"/>
  <c r="G82" i="4"/>
  <c r="F82" i="4"/>
  <c r="E82" i="4"/>
  <c r="D82" i="4"/>
  <c r="C82" i="4"/>
  <c r="B82" i="4"/>
  <c r="N81" i="4"/>
  <c r="M81" i="4"/>
  <c r="L81" i="4"/>
  <c r="K81" i="4"/>
  <c r="J81" i="4"/>
  <c r="I81" i="4"/>
  <c r="G81" i="4"/>
  <c r="F81" i="4"/>
  <c r="E81" i="4"/>
  <c r="D81" i="4"/>
  <c r="C81" i="4"/>
  <c r="B81" i="4"/>
  <c r="N80" i="4"/>
  <c r="M80" i="4"/>
  <c r="L80" i="4"/>
  <c r="K80" i="4"/>
  <c r="J80" i="4"/>
  <c r="I80" i="4"/>
  <c r="G80" i="4"/>
  <c r="F80" i="4"/>
  <c r="E80" i="4"/>
  <c r="D80" i="4"/>
  <c r="C80" i="4"/>
  <c r="B80" i="4"/>
  <c r="N79" i="4"/>
  <c r="M79" i="4"/>
  <c r="L79" i="4"/>
  <c r="K79" i="4"/>
  <c r="J79" i="4"/>
  <c r="I79" i="4"/>
  <c r="G79" i="4"/>
  <c r="F79" i="4"/>
  <c r="E79" i="4"/>
  <c r="D79" i="4"/>
  <c r="C79" i="4"/>
  <c r="B79" i="4"/>
  <c r="N78" i="4"/>
  <c r="M78" i="4"/>
  <c r="L78" i="4"/>
  <c r="K78" i="4"/>
  <c r="J78" i="4"/>
  <c r="I78" i="4"/>
  <c r="G78" i="4"/>
  <c r="F78" i="4"/>
  <c r="E78" i="4"/>
  <c r="D78" i="4"/>
  <c r="C78" i="4"/>
  <c r="B78" i="4"/>
  <c r="N77" i="4"/>
  <c r="M77" i="4"/>
  <c r="L77" i="4"/>
  <c r="K77" i="4"/>
  <c r="J77" i="4"/>
  <c r="I77" i="4"/>
  <c r="G77" i="4"/>
  <c r="F77" i="4"/>
  <c r="E77" i="4"/>
  <c r="D77" i="4"/>
  <c r="C77" i="4"/>
  <c r="B77" i="4"/>
  <c r="N76" i="4"/>
  <c r="M76" i="4"/>
  <c r="L76" i="4"/>
  <c r="K76" i="4"/>
  <c r="J76" i="4"/>
  <c r="I76" i="4"/>
  <c r="G76" i="4"/>
  <c r="F76" i="4"/>
  <c r="E76" i="4"/>
  <c r="D76" i="4"/>
  <c r="C76" i="4"/>
  <c r="B76" i="4"/>
  <c r="N75" i="4"/>
  <c r="M75" i="4"/>
  <c r="L75" i="4"/>
  <c r="K75" i="4"/>
  <c r="J75" i="4"/>
  <c r="I75" i="4"/>
  <c r="G75" i="4"/>
  <c r="F75" i="4"/>
  <c r="E75" i="4"/>
  <c r="D75" i="4"/>
  <c r="C75" i="4"/>
  <c r="B75" i="4"/>
  <c r="N74" i="4"/>
  <c r="M74" i="4"/>
  <c r="L74" i="4"/>
  <c r="K74" i="4"/>
  <c r="J74" i="4"/>
  <c r="I74" i="4"/>
  <c r="G74" i="4"/>
  <c r="F74" i="4"/>
  <c r="E74" i="4"/>
  <c r="D74" i="4"/>
  <c r="C74" i="4"/>
  <c r="B74" i="4"/>
  <c r="N73" i="4"/>
  <c r="M73" i="4"/>
  <c r="L73" i="4"/>
  <c r="K73" i="4"/>
  <c r="J73" i="4"/>
  <c r="I73" i="4"/>
  <c r="G73" i="4"/>
  <c r="F73" i="4"/>
  <c r="E73" i="4"/>
  <c r="D73" i="4"/>
  <c r="C73" i="4"/>
  <c r="B73" i="4"/>
  <c r="N72" i="4"/>
  <c r="M72" i="4"/>
  <c r="L72" i="4"/>
  <c r="K72" i="4"/>
  <c r="J72" i="4"/>
  <c r="I72" i="4"/>
  <c r="G72" i="4"/>
  <c r="F72" i="4"/>
  <c r="E72" i="4"/>
  <c r="D72" i="4"/>
  <c r="C72" i="4"/>
  <c r="B72" i="4"/>
  <c r="N71" i="4"/>
  <c r="M71" i="4"/>
  <c r="L71" i="4"/>
  <c r="K71" i="4"/>
  <c r="J71" i="4"/>
  <c r="I71" i="4"/>
  <c r="G71" i="4"/>
  <c r="F71" i="4"/>
  <c r="E71" i="4"/>
  <c r="D71" i="4"/>
  <c r="C71" i="4"/>
  <c r="B71" i="4"/>
  <c r="N70" i="4"/>
  <c r="M70" i="4"/>
  <c r="L70" i="4"/>
  <c r="K70" i="4"/>
  <c r="J70" i="4"/>
  <c r="I70" i="4"/>
  <c r="G70" i="4"/>
  <c r="F70" i="4"/>
  <c r="E70" i="4"/>
  <c r="D70" i="4"/>
  <c r="C70" i="4"/>
  <c r="B70" i="4"/>
  <c r="N69" i="4"/>
  <c r="M69" i="4"/>
  <c r="L69" i="4"/>
  <c r="K69" i="4"/>
  <c r="J69" i="4"/>
  <c r="I69" i="4"/>
  <c r="G69" i="4"/>
  <c r="F69" i="4"/>
  <c r="E69" i="4"/>
  <c r="D69" i="4"/>
  <c r="C69" i="4"/>
  <c r="B69" i="4"/>
  <c r="N68" i="4"/>
  <c r="M68" i="4"/>
  <c r="L68" i="4"/>
  <c r="K68" i="4"/>
  <c r="J68" i="4"/>
  <c r="I68" i="4"/>
  <c r="G68" i="4"/>
  <c r="F68" i="4"/>
  <c r="E68" i="4"/>
  <c r="D68" i="4"/>
  <c r="C68" i="4"/>
  <c r="B68" i="4"/>
  <c r="N67" i="4"/>
  <c r="M67" i="4"/>
  <c r="L67" i="4"/>
  <c r="K67" i="4"/>
  <c r="J67" i="4"/>
  <c r="I67" i="4"/>
  <c r="G67" i="4"/>
  <c r="F67" i="4"/>
  <c r="E67" i="4"/>
  <c r="D67" i="4"/>
  <c r="C67" i="4"/>
  <c r="B67" i="4"/>
  <c r="N66" i="4"/>
  <c r="M66" i="4"/>
  <c r="L66" i="4"/>
  <c r="K66" i="4"/>
  <c r="J66" i="4"/>
  <c r="I66" i="4"/>
  <c r="G66" i="4"/>
  <c r="F66" i="4"/>
  <c r="E66" i="4"/>
  <c r="D66" i="4"/>
  <c r="C66" i="4"/>
  <c r="B66" i="4"/>
  <c r="N65" i="4"/>
  <c r="M65" i="4"/>
  <c r="L65" i="4"/>
  <c r="K65" i="4"/>
  <c r="J65" i="4"/>
  <c r="I65" i="4"/>
  <c r="G65" i="4"/>
  <c r="F65" i="4"/>
  <c r="E65" i="4"/>
  <c r="D65" i="4"/>
  <c r="C65" i="4"/>
  <c r="B65" i="4"/>
  <c r="N64" i="4"/>
  <c r="M64" i="4"/>
  <c r="L64" i="4"/>
  <c r="K64" i="4"/>
  <c r="J64" i="4"/>
  <c r="I64" i="4"/>
  <c r="G64" i="4"/>
  <c r="F64" i="4"/>
  <c r="E64" i="4"/>
  <c r="D64" i="4"/>
  <c r="C64" i="4"/>
  <c r="B64" i="4"/>
  <c r="N63" i="4"/>
  <c r="M63" i="4"/>
  <c r="L63" i="4"/>
  <c r="K63" i="4"/>
  <c r="J63" i="4"/>
  <c r="I63" i="4"/>
  <c r="G63" i="4"/>
  <c r="F63" i="4"/>
  <c r="E63" i="4"/>
  <c r="D63" i="4"/>
  <c r="C63" i="4"/>
  <c r="B63" i="4"/>
  <c r="N62" i="4"/>
  <c r="M62" i="4"/>
  <c r="L62" i="4"/>
  <c r="K62" i="4"/>
  <c r="J62" i="4"/>
  <c r="I62" i="4"/>
  <c r="G62" i="4"/>
  <c r="F62" i="4"/>
  <c r="E62" i="4"/>
  <c r="D62" i="4"/>
  <c r="C62" i="4"/>
  <c r="B62" i="4"/>
  <c r="N61" i="4"/>
  <c r="M61" i="4"/>
  <c r="L61" i="4"/>
  <c r="K61" i="4"/>
  <c r="J61" i="4"/>
  <c r="I61" i="4"/>
  <c r="G61" i="4"/>
  <c r="F61" i="4"/>
  <c r="E61" i="4"/>
  <c r="D61" i="4"/>
  <c r="C61" i="4"/>
  <c r="B61" i="4"/>
  <c r="N60" i="4"/>
  <c r="M60" i="4"/>
  <c r="L60" i="4"/>
  <c r="K60" i="4"/>
  <c r="J60" i="4"/>
  <c r="I60" i="4"/>
  <c r="G60" i="4"/>
  <c r="F60" i="4"/>
  <c r="E60" i="4"/>
  <c r="D60" i="4"/>
  <c r="C60" i="4"/>
  <c r="B60" i="4"/>
  <c r="N59" i="4"/>
  <c r="M59" i="4"/>
  <c r="L59" i="4"/>
  <c r="K59" i="4"/>
  <c r="J59" i="4"/>
  <c r="I59" i="4"/>
  <c r="G59" i="4"/>
  <c r="F59" i="4"/>
  <c r="E59" i="4"/>
  <c r="D59" i="4"/>
  <c r="C59" i="4"/>
  <c r="B59" i="4"/>
  <c r="N58" i="4"/>
  <c r="M58" i="4"/>
  <c r="L58" i="4"/>
  <c r="K58" i="4"/>
  <c r="J58" i="4"/>
  <c r="I58" i="4"/>
  <c r="G58" i="4"/>
  <c r="F58" i="4"/>
  <c r="E58" i="4"/>
  <c r="D58" i="4"/>
  <c r="C58" i="4"/>
  <c r="B58" i="4"/>
  <c r="N57" i="4"/>
  <c r="M57" i="4"/>
  <c r="L57" i="4"/>
  <c r="K57" i="4"/>
  <c r="J57" i="4"/>
  <c r="I57" i="4"/>
  <c r="G57" i="4"/>
  <c r="F57" i="4"/>
  <c r="E57" i="4"/>
  <c r="D57" i="4"/>
  <c r="C57" i="4"/>
  <c r="B57" i="4"/>
  <c r="N56" i="4"/>
  <c r="M56" i="4"/>
  <c r="L56" i="4"/>
  <c r="K56" i="4"/>
  <c r="J56" i="4"/>
  <c r="I56" i="4"/>
  <c r="G56" i="4"/>
  <c r="F56" i="4"/>
  <c r="E56" i="4"/>
  <c r="D56" i="4"/>
  <c r="C56" i="4"/>
  <c r="B56" i="4"/>
  <c r="N55" i="4"/>
  <c r="M55" i="4"/>
  <c r="L55" i="4"/>
  <c r="K55" i="4"/>
  <c r="J55" i="4"/>
  <c r="I55" i="4"/>
  <c r="G55" i="4"/>
  <c r="F55" i="4"/>
  <c r="E55" i="4"/>
  <c r="D55" i="4"/>
  <c r="C55" i="4"/>
  <c r="B55" i="4"/>
  <c r="N54" i="4"/>
  <c r="M54" i="4"/>
  <c r="L54" i="4"/>
  <c r="K54" i="4"/>
  <c r="J54" i="4"/>
  <c r="I54" i="4"/>
  <c r="G54" i="4"/>
  <c r="F54" i="4"/>
  <c r="E54" i="4"/>
  <c r="D54" i="4"/>
  <c r="C54" i="4"/>
  <c r="B54" i="4"/>
  <c r="N53" i="4"/>
  <c r="M53" i="4"/>
  <c r="L53" i="4"/>
  <c r="K53" i="4"/>
  <c r="J53" i="4"/>
  <c r="I53" i="4"/>
  <c r="G53" i="4"/>
  <c r="F53" i="4"/>
  <c r="E53" i="4"/>
  <c r="D53" i="4"/>
  <c r="C53" i="4"/>
  <c r="B53" i="4"/>
  <c r="N52" i="4"/>
  <c r="M52" i="4"/>
  <c r="L52" i="4"/>
  <c r="K52" i="4"/>
  <c r="J52" i="4"/>
  <c r="I52" i="4"/>
  <c r="G52" i="4"/>
  <c r="F52" i="4"/>
  <c r="E52" i="4"/>
  <c r="D52" i="4"/>
  <c r="C52" i="4"/>
  <c r="B52" i="4"/>
  <c r="N51" i="4"/>
  <c r="M51" i="4"/>
  <c r="L51" i="4"/>
  <c r="K51" i="4"/>
  <c r="J51" i="4"/>
  <c r="I51" i="4"/>
  <c r="G51" i="4"/>
  <c r="F51" i="4"/>
  <c r="E51" i="4"/>
  <c r="D51" i="4"/>
  <c r="C51" i="4"/>
  <c r="B51" i="4"/>
  <c r="N50" i="4"/>
  <c r="M50" i="4"/>
  <c r="L50" i="4"/>
  <c r="K50" i="4"/>
  <c r="J50" i="4"/>
  <c r="I50" i="4"/>
  <c r="G50" i="4"/>
  <c r="F50" i="4"/>
  <c r="E50" i="4"/>
  <c r="D50" i="4"/>
  <c r="C50" i="4"/>
  <c r="B50" i="4"/>
  <c r="N49" i="4"/>
  <c r="M49" i="4"/>
  <c r="T49" i="4" s="1"/>
  <c r="L49" i="4"/>
  <c r="K49" i="4"/>
  <c r="J49" i="4"/>
  <c r="I49" i="4"/>
  <c r="P49" i="4" s="1"/>
  <c r="G49" i="4"/>
  <c r="F49" i="4"/>
  <c r="E49" i="4"/>
  <c r="D49" i="4"/>
  <c r="R49" i="4" s="1"/>
  <c r="C49" i="4"/>
  <c r="B49" i="4"/>
  <c r="N48" i="4"/>
  <c r="M48" i="4"/>
  <c r="L48" i="4"/>
  <c r="K48" i="4"/>
  <c r="J48" i="4"/>
  <c r="I48" i="4"/>
  <c r="G48" i="4"/>
  <c r="F48" i="4"/>
  <c r="E48" i="4"/>
  <c r="D48" i="4"/>
  <c r="C48" i="4"/>
  <c r="B48" i="4"/>
  <c r="N47" i="4"/>
  <c r="M47" i="4"/>
  <c r="T47" i="4" s="1"/>
  <c r="L47" i="4"/>
  <c r="K47" i="4"/>
  <c r="J47" i="4"/>
  <c r="I47" i="4"/>
  <c r="P47" i="4" s="1"/>
  <c r="G47" i="4"/>
  <c r="F47" i="4"/>
  <c r="E47" i="4"/>
  <c r="D47" i="4"/>
  <c r="R47" i="4" s="1"/>
  <c r="C47" i="4"/>
  <c r="B47" i="4"/>
  <c r="N46" i="4"/>
  <c r="M46" i="4"/>
  <c r="L46" i="4"/>
  <c r="K46" i="4"/>
  <c r="J46" i="4"/>
  <c r="I46" i="4"/>
  <c r="G46" i="4"/>
  <c r="F46" i="4"/>
  <c r="E46" i="4"/>
  <c r="D46" i="4"/>
  <c r="C46" i="4"/>
  <c r="B46" i="4"/>
  <c r="N45" i="4"/>
  <c r="M45" i="4"/>
  <c r="T45" i="4" s="1"/>
  <c r="L45" i="4"/>
  <c r="K45" i="4"/>
  <c r="J45" i="4"/>
  <c r="I45" i="4"/>
  <c r="P45" i="4" s="1"/>
  <c r="G45" i="4"/>
  <c r="F45" i="4"/>
  <c r="E45" i="4"/>
  <c r="D45" i="4"/>
  <c r="R45" i="4" s="1"/>
  <c r="C45" i="4"/>
  <c r="B45" i="4"/>
  <c r="N44" i="4"/>
  <c r="M44" i="4"/>
  <c r="L44" i="4"/>
  <c r="K44" i="4"/>
  <c r="J44" i="4"/>
  <c r="I44" i="4"/>
  <c r="G44" i="4"/>
  <c r="F44" i="4"/>
  <c r="E44" i="4"/>
  <c r="D44" i="4"/>
  <c r="C44" i="4"/>
  <c r="B44" i="4"/>
  <c r="N43" i="4"/>
  <c r="M43" i="4"/>
  <c r="T43" i="4" s="1"/>
  <c r="L43" i="4"/>
  <c r="K43" i="4"/>
  <c r="J43" i="4"/>
  <c r="I43" i="4"/>
  <c r="P43" i="4" s="1"/>
  <c r="G43" i="4"/>
  <c r="F43" i="4"/>
  <c r="E43" i="4"/>
  <c r="D43" i="4"/>
  <c r="R43" i="4" s="1"/>
  <c r="C43" i="4"/>
  <c r="B43" i="4"/>
  <c r="N42" i="4"/>
  <c r="M42" i="4"/>
  <c r="L42" i="4"/>
  <c r="K42" i="4"/>
  <c r="J42" i="4"/>
  <c r="I42" i="4"/>
  <c r="G42" i="4"/>
  <c r="F42" i="4"/>
  <c r="E42" i="4"/>
  <c r="D42" i="4"/>
  <c r="C42" i="4"/>
  <c r="B42" i="4"/>
  <c r="N41" i="4"/>
  <c r="M41" i="4"/>
  <c r="L41" i="4"/>
  <c r="K41" i="4"/>
  <c r="J41" i="4"/>
  <c r="I41" i="4"/>
  <c r="G41" i="4"/>
  <c r="F41" i="4"/>
  <c r="E41" i="4"/>
  <c r="D41" i="4"/>
  <c r="C41" i="4"/>
  <c r="B41" i="4"/>
  <c r="N40" i="4"/>
  <c r="M40" i="4"/>
  <c r="L40" i="4"/>
  <c r="K40" i="4"/>
  <c r="J40" i="4"/>
  <c r="I40" i="4"/>
  <c r="G40" i="4"/>
  <c r="F40" i="4"/>
  <c r="E40" i="4"/>
  <c r="D40" i="4"/>
  <c r="C40" i="4"/>
  <c r="B40" i="4"/>
  <c r="N39" i="4"/>
  <c r="M39" i="4"/>
  <c r="L39" i="4"/>
  <c r="K39" i="4"/>
  <c r="J39" i="4"/>
  <c r="I39" i="4"/>
  <c r="G39" i="4"/>
  <c r="F39" i="4"/>
  <c r="E39" i="4"/>
  <c r="D39" i="4"/>
  <c r="C39" i="4"/>
  <c r="B39" i="4"/>
  <c r="N38" i="4"/>
  <c r="M38" i="4"/>
  <c r="L38" i="4"/>
  <c r="K38" i="4"/>
  <c r="J38" i="4"/>
  <c r="I38" i="4"/>
  <c r="G38" i="4"/>
  <c r="F38" i="4"/>
  <c r="E38" i="4"/>
  <c r="D38" i="4"/>
  <c r="C38" i="4"/>
  <c r="B38" i="4"/>
  <c r="N37" i="4"/>
  <c r="M37" i="4"/>
  <c r="L37" i="4"/>
  <c r="K37" i="4"/>
  <c r="J37" i="4"/>
  <c r="I37" i="4"/>
  <c r="G37" i="4"/>
  <c r="F37" i="4"/>
  <c r="E37" i="4"/>
  <c r="D37" i="4"/>
  <c r="C37" i="4"/>
  <c r="B37" i="4"/>
  <c r="N36" i="4"/>
  <c r="M36" i="4"/>
  <c r="L36" i="4"/>
  <c r="K36" i="4"/>
  <c r="J36" i="4"/>
  <c r="I36" i="4"/>
  <c r="G36" i="4"/>
  <c r="F36" i="4"/>
  <c r="E36" i="4"/>
  <c r="D36" i="4"/>
  <c r="C36" i="4"/>
  <c r="B36" i="4"/>
  <c r="N35" i="4"/>
  <c r="M35" i="4"/>
  <c r="T35" i="4" s="1"/>
  <c r="L35" i="4"/>
  <c r="K35" i="4"/>
  <c r="J35" i="4"/>
  <c r="I35" i="4"/>
  <c r="P35" i="4" s="1"/>
  <c r="G35" i="4"/>
  <c r="F35" i="4"/>
  <c r="E35" i="4"/>
  <c r="D35" i="4"/>
  <c r="R35" i="4" s="1"/>
  <c r="C35" i="4"/>
  <c r="B35" i="4"/>
  <c r="N34" i="4"/>
  <c r="M34" i="4"/>
  <c r="L34" i="4"/>
  <c r="K34" i="4"/>
  <c r="J34" i="4"/>
  <c r="I34" i="4"/>
  <c r="G34" i="4"/>
  <c r="F34" i="4"/>
  <c r="E34" i="4"/>
  <c r="D34" i="4"/>
  <c r="C34" i="4"/>
  <c r="B34" i="4"/>
  <c r="N33" i="4"/>
  <c r="M33" i="4"/>
  <c r="L33" i="4"/>
  <c r="K33" i="4"/>
  <c r="J33" i="4"/>
  <c r="I33" i="4"/>
  <c r="G33" i="4"/>
  <c r="F33" i="4"/>
  <c r="E33" i="4"/>
  <c r="D33" i="4"/>
  <c r="C33" i="4"/>
  <c r="B33" i="4"/>
  <c r="N32" i="4"/>
  <c r="M32" i="4"/>
  <c r="L32" i="4"/>
  <c r="K32" i="4"/>
  <c r="J32" i="4"/>
  <c r="I32" i="4"/>
  <c r="G32" i="4"/>
  <c r="F32" i="4"/>
  <c r="E32" i="4"/>
  <c r="D32" i="4"/>
  <c r="C32" i="4"/>
  <c r="B32" i="4"/>
  <c r="N31" i="4"/>
  <c r="M31" i="4"/>
  <c r="L31" i="4"/>
  <c r="K31" i="4"/>
  <c r="J31" i="4"/>
  <c r="I31" i="4"/>
  <c r="G31" i="4"/>
  <c r="F31" i="4"/>
  <c r="E31" i="4"/>
  <c r="D31" i="4"/>
  <c r="C31" i="4"/>
  <c r="B31" i="4"/>
  <c r="N30" i="4"/>
  <c r="M30" i="4"/>
  <c r="L30" i="4"/>
  <c r="K30" i="4"/>
  <c r="J30" i="4"/>
  <c r="I30" i="4"/>
  <c r="G30" i="4"/>
  <c r="F30" i="4"/>
  <c r="E30" i="4"/>
  <c r="D30" i="4"/>
  <c r="C30" i="4"/>
  <c r="B30" i="4"/>
  <c r="N29" i="4"/>
  <c r="M29" i="4"/>
  <c r="L29" i="4"/>
  <c r="K29" i="4"/>
  <c r="J29" i="4"/>
  <c r="I29" i="4"/>
  <c r="G29" i="4"/>
  <c r="F29" i="4"/>
  <c r="E29" i="4"/>
  <c r="D29" i="4"/>
  <c r="C29" i="4"/>
  <c r="B29" i="4"/>
  <c r="N28" i="4"/>
  <c r="M28" i="4"/>
  <c r="L28" i="4"/>
  <c r="K28" i="4"/>
  <c r="J28" i="4"/>
  <c r="Q28" i="4" s="1"/>
  <c r="I28" i="4"/>
  <c r="G28" i="4"/>
  <c r="F28" i="4"/>
  <c r="E28" i="4"/>
  <c r="D28" i="4"/>
  <c r="C28" i="4"/>
  <c r="B28" i="4"/>
  <c r="N27" i="4"/>
  <c r="M27" i="4"/>
  <c r="L27" i="4"/>
  <c r="K27" i="4"/>
  <c r="J27" i="4"/>
  <c r="I27" i="4"/>
  <c r="G27" i="4"/>
  <c r="F27" i="4"/>
  <c r="E27" i="4"/>
  <c r="D27" i="4"/>
  <c r="C27" i="4"/>
  <c r="B27" i="4"/>
  <c r="N26" i="4"/>
  <c r="M26" i="4"/>
  <c r="L26" i="4"/>
  <c r="K26" i="4"/>
  <c r="J26" i="4"/>
  <c r="Q26" i="4" s="1"/>
  <c r="I26" i="4"/>
  <c r="G26" i="4"/>
  <c r="F26" i="4"/>
  <c r="E26" i="4"/>
  <c r="D26" i="4"/>
  <c r="C26" i="4"/>
  <c r="B26" i="4"/>
  <c r="N25" i="4"/>
  <c r="U25" i="4" s="1"/>
  <c r="M25" i="4"/>
  <c r="L25" i="4"/>
  <c r="K25" i="4"/>
  <c r="J25" i="4"/>
  <c r="Q25" i="4" s="1"/>
  <c r="I25" i="4"/>
  <c r="G25" i="4"/>
  <c r="F25" i="4"/>
  <c r="E25" i="4"/>
  <c r="D25" i="4"/>
  <c r="C25" i="4"/>
  <c r="B25" i="4"/>
  <c r="N24" i="4"/>
  <c r="M24" i="4"/>
  <c r="L24" i="4"/>
  <c r="K24" i="4"/>
  <c r="J24" i="4"/>
  <c r="I24" i="4"/>
  <c r="G24" i="4"/>
  <c r="F24" i="4"/>
  <c r="E24" i="4"/>
  <c r="D24" i="4"/>
  <c r="C24" i="4"/>
  <c r="B24" i="4"/>
  <c r="N23" i="4"/>
  <c r="U23" i="4" s="1"/>
  <c r="M23" i="4"/>
  <c r="L23" i="4"/>
  <c r="K23" i="4"/>
  <c r="J23" i="4"/>
  <c r="Q23" i="4" s="1"/>
  <c r="I23" i="4"/>
  <c r="G23" i="4"/>
  <c r="F23" i="4"/>
  <c r="E23" i="4"/>
  <c r="S23" i="4" s="1"/>
  <c r="D23" i="4"/>
  <c r="C23" i="4"/>
  <c r="B23" i="4"/>
  <c r="N22" i="4"/>
  <c r="M22" i="4"/>
  <c r="L22" i="4"/>
  <c r="K22" i="4"/>
  <c r="J22" i="4"/>
  <c r="I22" i="4"/>
  <c r="G22" i="4"/>
  <c r="F22" i="4"/>
  <c r="E22" i="4"/>
  <c r="D22" i="4"/>
  <c r="C22" i="4"/>
  <c r="B22" i="4"/>
  <c r="N21" i="4"/>
  <c r="U21" i="4" s="1"/>
  <c r="M21" i="4"/>
  <c r="L21" i="4"/>
  <c r="K21" i="4"/>
  <c r="J21" i="4"/>
  <c r="Q21" i="4" s="1"/>
  <c r="I21" i="4"/>
  <c r="G21" i="4"/>
  <c r="F21" i="4"/>
  <c r="E21" i="4"/>
  <c r="S21" i="4" s="1"/>
  <c r="D21" i="4"/>
  <c r="C21" i="4"/>
  <c r="B21" i="4"/>
  <c r="N20" i="4"/>
  <c r="M20" i="4"/>
  <c r="L20" i="4"/>
  <c r="K20" i="4"/>
  <c r="J20" i="4"/>
  <c r="Q20" i="4" s="1"/>
  <c r="I20" i="4"/>
  <c r="G20" i="4"/>
  <c r="F20" i="4"/>
  <c r="E20" i="4"/>
  <c r="D20" i="4"/>
  <c r="C20" i="4"/>
  <c r="B20" i="4"/>
  <c r="N19" i="4"/>
  <c r="M19" i="4"/>
  <c r="L19" i="4"/>
  <c r="K19" i="4"/>
  <c r="J19" i="4"/>
  <c r="I19" i="4"/>
  <c r="G19" i="4"/>
  <c r="F19" i="4"/>
  <c r="E19" i="4"/>
  <c r="D19" i="4"/>
  <c r="C19" i="4"/>
  <c r="B19" i="4"/>
  <c r="N18" i="4"/>
  <c r="M18" i="4"/>
  <c r="L18" i="4"/>
  <c r="K18" i="4"/>
  <c r="J18" i="4"/>
  <c r="I18" i="4"/>
  <c r="G18" i="4"/>
  <c r="F18" i="4"/>
  <c r="E18" i="4"/>
  <c r="D18" i="4"/>
  <c r="C18" i="4"/>
  <c r="B18" i="4"/>
  <c r="N17" i="4"/>
  <c r="M17" i="4"/>
  <c r="L17" i="4"/>
  <c r="K17" i="4"/>
  <c r="J17" i="4"/>
  <c r="I17" i="4"/>
  <c r="G17" i="4"/>
  <c r="F17" i="4"/>
  <c r="E17" i="4"/>
  <c r="D17" i="4"/>
  <c r="C17" i="4"/>
  <c r="B17" i="4"/>
  <c r="N16" i="4"/>
  <c r="U16" i="4" s="1"/>
  <c r="M16" i="4"/>
  <c r="L16" i="4"/>
  <c r="K16" i="4"/>
  <c r="J16" i="4"/>
  <c r="I16" i="4"/>
  <c r="G16" i="4"/>
  <c r="F16" i="4"/>
  <c r="E16" i="4"/>
  <c r="D16" i="4"/>
  <c r="C16" i="4"/>
  <c r="B16" i="4"/>
  <c r="N15" i="4"/>
  <c r="U15" i="4" s="1"/>
  <c r="M15" i="4"/>
  <c r="L15" i="4"/>
  <c r="K15" i="4"/>
  <c r="J15" i="4"/>
  <c r="Q15" i="4" s="1"/>
  <c r="I15" i="4"/>
  <c r="G15" i="4"/>
  <c r="F15" i="4"/>
  <c r="E15" i="4"/>
  <c r="D15" i="4"/>
  <c r="C15" i="4"/>
  <c r="B15" i="4"/>
  <c r="N14" i="4"/>
  <c r="M14" i="4"/>
  <c r="L14" i="4"/>
  <c r="K14" i="4"/>
  <c r="J14" i="4"/>
  <c r="I14" i="4"/>
  <c r="G14" i="4"/>
  <c r="F14" i="4"/>
  <c r="E14" i="4"/>
  <c r="D14" i="4"/>
  <c r="C14" i="4"/>
  <c r="B14" i="4"/>
  <c r="N13" i="4"/>
  <c r="M13" i="4"/>
  <c r="L13" i="4"/>
  <c r="K13" i="4"/>
  <c r="J13" i="4"/>
  <c r="I13" i="4"/>
  <c r="G13" i="4"/>
  <c r="F13" i="4"/>
  <c r="E13" i="4"/>
  <c r="D13" i="4"/>
  <c r="C13" i="4"/>
  <c r="B13" i="4"/>
  <c r="N12" i="4"/>
  <c r="M12" i="4"/>
  <c r="L12" i="4"/>
  <c r="K12" i="4"/>
  <c r="J12" i="4"/>
  <c r="I12" i="4"/>
  <c r="G12" i="4"/>
  <c r="F12" i="4"/>
  <c r="E12" i="4"/>
  <c r="D12" i="4"/>
  <c r="C12" i="4"/>
  <c r="B12" i="4"/>
  <c r="N11" i="4"/>
  <c r="M11" i="4"/>
  <c r="L11" i="4"/>
  <c r="K11" i="4"/>
  <c r="J11" i="4"/>
  <c r="I11" i="4"/>
  <c r="G11" i="4"/>
  <c r="F11" i="4"/>
  <c r="E11" i="4"/>
  <c r="D11" i="4"/>
  <c r="C11" i="4"/>
  <c r="B11" i="4"/>
  <c r="N10" i="4"/>
  <c r="M10" i="4"/>
  <c r="L10" i="4"/>
  <c r="K10" i="4"/>
  <c r="J10" i="4"/>
  <c r="I10" i="4"/>
  <c r="G10" i="4"/>
  <c r="F10" i="4"/>
  <c r="E10" i="4"/>
  <c r="D10" i="4"/>
  <c r="C10" i="4"/>
  <c r="B10" i="4"/>
  <c r="N9" i="4"/>
  <c r="M9" i="4"/>
  <c r="L9" i="4"/>
  <c r="K9" i="4"/>
  <c r="J9" i="4"/>
  <c r="I9" i="4"/>
  <c r="G9" i="4"/>
  <c r="F9" i="4"/>
  <c r="E9" i="4"/>
  <c r="D9" i="4"/>
  <c r="C9" i="4"/>
  <c r="B9" i="4"/>
  <c r="N8" i="4"/>
  <c r="M8" i="4"/>
  <c r="L8" i="4"/>
  <c r="K8" i="4"/>
  <c r="J8" i="4"/>
  <c r="I8" i="4"/>
  <c r="G8" i="4"/>
  <c r="F8" i="4"/>
  <c r="E8" i="4"/>
  <c r="D8" i="4"/>
  <c r="C8" i="4"/>
  <c r="B8" i="4"/>
  <c r="N7" i="4"/>
  <c r="M7" i="4"/>
  <c r="L7" i="4"/>
  <c r="K7" i="4"/>
  <c r="J7" i="4"/>
  <c r="I7" i="4"/>
  <c r="G7" i="4"/>
  <c r="F7" i="4"/>
  <c r="E7" i="4"/>
  <c r="D7" i="4"/>
  <c r="C7" i="4"/>
  <c r="B7" i="4"/>
  <c r="N6" i="4"/>
  <c r="M6" i="4"/>
  <c r="L6" i="4"/>
  <c r="K6" i="4"/>
  <c r="J6" i="4"/>
  <c r="I6" i="4"/>
  <c r="G6" i="4"/>
  <c r="F6" i="4"/>
  <c r="E6" i="4"/>
  <c r="D6" i="4"/>
  <c r="C6" i="4"/>
  <c r="B6" i="4"/>
  <c r="N5" i="4"/>
  <c r="M5" i="4"/>
  <c r="L5" i="4"/>
  <c r="K5" i="4"/>
  <c r="J5" i="4"/>
  <c r="I5" i="4"/>
  <c r="G5" i="4"/>
  <c r="F5" i="4"/>
  <c r="E5" i="4"/>
  <c r="D5" i="4"/>
  <c r="C5" i="4"/>
  <c r="B5" i="4"/>
  <c r="N4" i="4"/>
  <c r="M4" i="4"/>
  <c r="L4" i="4"/>
  <c r="K4" i="4"/>
  <c r="J4" i="4"/>
  <c r="I4" i="4"/>
  <c r="G4" i="4"/>
  <c r="F4" i="4"/>
  <c r="E4" i="4"/>
  <c r="D4" i="4"/>
  <c r="C4" i="4"/>
  <c r="B4" i="4"/>
  <c r="N3" i="4"/>
  <c r="M3" i="4"/>
  <c r="L3" i="4"/>
  <c r="K3" i="4"/>
  <c r="J3" i="4"/>
  <c r="I3" i="4"/>
  <c r="G3" i="4"/>
  <c r="F3" i="4"/>
  <c r="E3" i="4"/>
  <c r="D3" i="4"/>
  <c r="C3" i="4"/>
  <c r="B3" i="4"/>
  <c r="G2" i="4"/>
  <c r="F2" i="4"/>
  <c r="E2" i="4"/>
  <c r="D2" i="4"/>
  <c r="C2" i="4"/>
  <c r="N2" i="4"/>
  <c r="M2" i="4"/>
  <c r="L2" i="4"/>
  <c r="K2" i="4"/>
  <c r="J2" i="4"/>
  <c r="I2" i="4"/>
  <c r="B2" i="4"/>
  <c r="R21" i="4" l="1"/>
  <c r="P21" i="4"/>
  <c r="T21" i="4"/>
  <c r="R23" i="4"/>
  <c r="S41" i="4"/>
  <c r="S49" i="4"/>
  <c r="U50" i="4"/>
  <c r="S50" i="4"/>
  <c r="S51" i="4"/>
  <c r="P52" i="4"/>
  <c r="T52" i="4"/>
  <c r="R52" i="4"/>
  <c r="P61" i="4"/>
  <c r="T61" i="4"/>
  <c r="R61" i="4"/>
  <c r="P63" i="4"/>
  <c r="T63" i="4"/>
  <c r="R63" i="4"/>
  <c r="R64" i="4"/>
  <c r="R66" i="4"/>
  <c r="P67" i="4"/>
  <c r="T67" i="4"/>
  <c r="R67" i="4"/>
  <c r="P69" i="4"/>
  <c r="T69" i="4"/>
  <c r="R69" i="4"/>
  <c r="P71" i="4"/>
  <c r="T71" i="4"/>
  <c r="R71" i="4"/>
  <c r="R72" i="4"/>
  <c r="R74" i="4"/>
  <c r="P75" i="4"/>
  <c r="T75" i="4"/>
  <c r="R75" i="4"/>
  <c r="P77" i="4"/>
  <c r="T77" i="4"/>
  <c r="R77" i="4"/>
  <c r="P79" i="4"/>
  <c r="T79" i="4"/>
  <c r="R79" i="4"/>
  <c r="R80" i="4"/>
  <c r="R82" i="4"/>
  <c r="P83" i="4"/>
  <c r="T83" i="4"/>
  <c r="R83" i="4"/>
  <c r="P85" i="4"/>
  <c r="T85" i="4"/>
  <c r="R85" i="4"/>
  <c r="P87" i="4"/>
  <c r="T87" i="4"/>
  <c r="R87" i="4"/>
  <c r="R88" i="4"/>
  <c r="R90" i="4"/>
  <c r="P91" i="4"/>
  <c r="T91" i="4"/>
  <c r="R91" i="4"/>
  <c r="P93" i="4"/>
  <c r="T93" i="4"/>
  <c r="R93" i="4"/>
  <c r="P95" i="4"/>
  <c r="T95" i="4"/>
  <c r="R95" i="4"/>
  <c r="R96" i="4"/>
  <c r="R98" i="4"/>
  <c r="P99" i="4"/>
  <c r="T99" i="4"/>
  <c r="R99" i="4"/>
  <c r="P101" i="4"/>
  <c r="T101" i="4"/>
  <c r="R101" i="4"/>
  <c r="P103" i="4"/>
  <c r="T103" i="4"/>
  <c r="R107" i="4"/>
  <c r="P108" i="4"/>
  <c r="T108" i="4"/>
  <c r="S112" i="4"/>
  <c r="Q112" i="4"/>
  <c r="U112" i="4"/>
  <c r="S114" i="4"/>
  <c r="Q114" i="4"/>
  <c r="Q115" i="4"/>
  <c r="Q116" i="4"/>
  <c r="U116" i="4"/>
  <c r="Q117" i="4"/>
  <c r="S122" i="4"/>
  <c r="Q127" i="4"/>
  <c r="L162" i="4"/>
  <c r="P11" i="4"/>
  <c r="T11" i="4"/>
  <c r="S19" i="4"/>
  <c r="Q52" i="4"/>
  <c r="S53" i="4"/>
  <c r="Q53" i="4"/>
  <c r="U53" i="4"/>
  <c r="S55" i="4"/>
  <c r="Q55" i="4"/>
  <c r="U55" i="4"/>
  <c r="S62" i="4"/>
  <c r="Q62" i="4"/>
  <c r="U62" i="4"/>
  <c r="S64" i="4"/>
  <c r="Q64" i="4"/>
  <c r="U64" i="4"/>
  <c r="S70" i="4"/>
  <c r="Q70" i="4"/>
  <c r="U70" i="4"/>
  <c r="S72" i="4"/>
  <c r="Q72" i="4"/>
  <c r="U72" i="4"/>
  <c r="S78" i="4"/>
  <c r="Q78" i="4"/>
  <c r="U78" i="4"/>
  <c r="S80" i="4"/>
  <c r="Q80" i="4"/>
  <c r="U80" i="4"/>
  <c r="S86" i="4"/>
  <c r="Q86" i="4"/>
  <c r="U86" i="4"/>
  <c r="S88" i="4"/>
  <c r="Q88" i="4"/>
  <c r="U88" i="4"/>
  <c r="S94" i="4"/>
  <c r="Q94" i="4"/>
  <c r="U94" i="4"/>
  <c r="S96" i="4"/>
  <c r="Q96" i="4"/>
  <c r="U96" i="4"/>
  <c r="S102" i="4"/>
  <c r="Q102" i="4"/>
  <c r="U102" i="4"/>
  <c r="Q104" i="4"/>
  <c r="U104" i="4"/>
  <c r="Q108" i="4"/>
  <c r="U108" i="4"/>
  <c r="R111" i="4"/>
  <c r="R117" i="4"/>
  <c r="P117" i="4"/>
  <c r="T117" i="4"/>
  <c r="U119" i="4"/>
  <c r="S119" i="4"/>
  <c r="U125" i="4"/>
  <c r="S125" i="4"/>
  <c r="P134" i="4"/>
  <c r="T134" i="4"/>
  <c r="R134" i="4"/>
  <c r="T150" i="4"/>
  <c r="P152" i="4"/>
  <c r="T152" i="4"/>
  <c r="T154" i="4"/>
  <c r="T156" i="4"/>
  <c r="R2" i="4"/>
  <c r="T13" i="4"/>
  <c r="R13" i="4"/>
  <c r="T14" i="4"/>
  <c r="P28" i="4"/>
  <c r="T28" i="4"/>
  <c r="R28" i="4"/>
  <c r="S29" i="4"/>
  <c r="Q29" i="4"/>
  <c r="U29" i="4"/>
  <c r="S31" i="4"/>
  <c r="Q31" i="4"/>
  <c r="U31" i="4"/>
  <c r="S33" i="4"/>
  <c r="Q33" i="4"/>
  <c r="U33" i="4"/>
  <c r="Q34" i="4"/>
  <c r="Q36" i="4"/>
  <c r="P126" i="4"/>
  <c r="T126" i="4"/>
  <c r="R126" i="4"/>
  <c r="S128" i="4"/>
  <c r="Q128" i="4"/>
  <c r="U128" i="4"/>
  <c r="S130" i="4"/>
  <c r="Q130" i="4"/>
  <c r="U130" i="4"/>
  <c r="Q131" i="4"/>
  <c r="S134" i="4"/>
  <c r="Q134" i="4"/>
  <c r="U134" i="4"/>
  <c r="Q135" i="4"/>
  <c r="S136" i="4"/>
  <c r="Q136" i="4"/>
  <c r="U136" i="4"/>
  <c r="S138" i="4"/>
  <c r="Q138" i="4"/>
  <c r="U138" i="4"/>
  <c r="Q139" i="4"/>
  <c r="S142" i="4"/>
  <c r="Q142" i="4"/>
  <c r="U142" i="4"/>
  <c r="Q143" i="4"/>
  <c r="Q156" i="4"/>
  <c r="U156" i="4"/>
  <c r="S158" i="4"/>
  <c r="Q158" i="4"/>
  <c r="S2" i="4"/>
  <c r="J162" i="4"/>
  <c r="N162" i="4"/>
  <c r="F162" i="4"/>
  <c r="P3" i="4"/>
  <c r="T3" i="4"/>
  <c r="R3" i="4"/>
  <c r="P5" i="4"/>
  <c r="T5" i="4"/>
  <c r="R5" i="4"/>
  <c r="P7" i="4"/>
  <c r="T7" i="4"/>
  <c r="R7" i="4"/>
  <c r="P9" i="4"/>
  <c r="T9" i="4"/>
  <c r="R9" i="4"/>
  <c r="R11" i="4"/>
  <c r="U121" i="4"/>
  <c r="Q4" i="4"/>
  <c r="U4" i="4"/>
  <c r="S4" i="4"/>
  <c r="Q6" i="4"/>
  <c r="U6" i="4"/>
  <c r="S6" i="4"/>
  <c r="Q8" i="4"/>
  <c r="U8" i="4"/>
  <c r="S8" i="4"/>
  <c r="Q10" i="4"/>
  <c r="U10" i="4"/>
  <c r="S10" i="4"/>
  <c r="Q12" i="4"/>
  <c r="U12" i="4"/>
  <c r="S12" i="4"/>
  <c r="Q14" i="4"/>
  <c r="S14" i="4"/>
  <c r="S17" i="4"/>
  <c r="Q18" i="4"/>
  <c r="U18" i="4"/>
  <c r="P20" i="4"/>
  <c r="T20" i="4"/>
  <c r="R20" i="4"/>
  <c r="Q155" i="4"/>
  <c r="R17" i="4"/>
  <c r="P17" i="4"/>
  <c r="T17" i="4"/>
  <c r="S25" i="4"/>
  <c r="U26" i="4"/>
  <c r="S26" i="4"/>
  <c r="U28" i="4"/>
  <c r="S28" i="4"/>
  <c r="P30" i="4"/>
  <c r="T30" i="4"/>
  <c r="R30" i="4"/>
  <c r="P32" i="4"/>
  <c r="T32" i="4"/>
  <c r="R32" i="4"/>
  <c r="P38" i="4"/>
  <c r="T38" i="4"/>
  <c r="R38" i="4"/>
  <c r="P40" i="4"/>
  <c r="T40" i="4"/>
  <c r="R40" i="4"/>
  <c r="Q42" i="4"/>
  <c r="S43" i="4"/>
  <c r="Q43" i="4"/>
  <c r="U43" i="4"/>
  <c r="Q44" i="4"/>
  <c r="S45" i="4"/>
  <c r="S47" i="4"/>
  <c r="Q47" i="4"/>
  <c r="U47" i="4"/>
  <c r="Q49" i="4"/>
  <c r="U49" i="4"/>
  <c r="S58" i="4"/>
  <c r="Q59" i="4"/>
  <c r="U59" i="4"/>
  <c r="S59" i="4"/>
  <c r="Q61" i="4"/>
  <c r="U61" i="4"/>
  <c r="S61" i="4"/>
  <c r="Q67" i="4"/>
  <c r="U67" i="4"/>
  <c r="S67" i="4"/>
  <c r="Q69" i="4"/>
  <c r="U69" i="4"/>
  <c r="S69" i="4"/>
  <c r="Q75" i="4"/>
  <c r="U75" i="4"/>
  <c r="S75" i="4"/>
  <c r="Q77" i="4"/>
  <c r="U77" i="4"/>
  <c r="S77" i="4"/>
  <c r="Q83" i="4"/>
  <c r="U83" i="4"/>
  <c r="S83" i="4"/>
  <c r="Q85" i="4"/>
  <c r="U85" i="4"/>
  <c r="S85" i="4"/>
  <c r="Q91" i="4"/>
  <c r="U91" i="4"/>
  <c r="S91" i="4"/>
  <c r="Q93" i="4"/>
  <c r="U93" i="4"/>
  <c r="S93" i="4"/>
  <c r="Q99" i="4"/>
  <c r="U99" i="4"/>
  <c r="S99" i="4"/>
  <c r="Q101" i="4"/>
  <c r="U101" i="4"/>
  <c r="S101" i="4"/>
  <c r="Q107" i="4"/>
  <c r="U107" i="4"/>
  <c r="S108" i="4"/>
  <c r="U109" i="4"/>
  <c r="P110" i="4"/>
  <c r="T110" i="4"/>
  <c r="P112" i="4"/>
  <c r="T112" i="4"/>
  <c r="R112" i="4"/>
  <c r="P114" i="4"/>
  <c r="T114" i="4"/>
  <c r="R114" i="4"/>
  <c r="S124" i="4"/>
  <c r="P23" i="4"/>
  <c r="T23" i="4"/>
  <c r="R25" i="4"/>
  <c r="P25" i="4"/>
  <c r="T25" i="4"/>
  <c r="U36" i="4"/>
  <c r="S36" i="4"/>
  <c r="Q38" i="4"/>
  <c r="U38" i="4"/>
  <c r="S38" i="4"/>
  <c r="Q40" i="4"/>
  <c r="U40" i="4"/>
  <c r="S40" i="4"/>
  <c r="P42" i="4"/>
  <c r="T42" i="4"/>
  <c r="R42" i="4"/>
  <c r="R53" i="4"/>
  <c r="P53" i="4"/>
  <c r="T53" i="4"/>
  <c r="R55" i="4"/>
  <c r="P55" i="4"/>
  <c r="T55" i="4"/>
  <c r="R57" i="4"/>
  <c r="P57" i="4"/>
  <c r="T57" i="4"/>
  <c r="R58" i="4"/>
  <c r="P58" i="4"/>
  <c r="T58" i="4"/>
  <c r="T65" i="4"/>
  <c r="P66" i="4"/>
  <c r="T66" i="4"/>
  <c r="T73" i="4"/>
  <c r="P74" i="4"/>
  <c r="T74" i="4"/>
  <c r="T81" i="4"/>
  <c r="P82" i="4"/>
  <c r="T82" i="4"/>
  <c r="T89" i="4"/>
  <c r="P90" i="4"/>
  <c r="T90" i="4"/>
  <c r="T97" i="4"/>
  <c r="P98" i="4"/>
  <c r="T98" i="4"/>
  <c r="R102" i="4"/>
  <c r="T106" i="4"/>
  <c r="R109" i="4"/>
  <c r="P109" i="4"/>
  <c r="T109" i="4"/>
  <c r="U111" i="4"/>
  <c r="S111" i="4"/>
  <c r="U115" i="4"/>
  <c r="P116" i="4"/>
  <c r="T116" i="4"/>
  <c r="Q119" i="4"/>
  <c r="S120" i="4"/>
  <c r="Q120" i="4"/>
  <c r="U120" i="4"/>
  <c r="R123" i="4"/>
  <c r="P123" i="4"/>
  <c r="T123" i="4"/>
  <c r="S132" i="4"/>
  <c r="U133" i="4"/>
  <c r="S133" i="4"/>
  <c r="P142" i="4"/>
  <c r="T142" i="4"/>
  <c r="R142" i="4"/>
  <c r="S144" i="4"/>
  <c r="Q144" i="4"/>
  <c r="U144" i="4"/>
  <c r="S146" i="4"/>
  <c r="Q146" i="4"/>
  <c r="U146" i="4"/>
  <c r="Q147" i="4"/>
  <c r="S148" i="4"/>
  <c r="Q151" i="4"/>
  <c r="S152" i="4"/>
  <c r="Q152" i="4"/>
  <c r="S154" i="4"/>
  <c r="R157" i="4"/>
  <c r="P157" i="4"/>
  <c r="T157" i="4"/>
  <c r="R159" i="4"/>
  <c r="P159" i="4"/>
  <c r="T159" i="4"/>
  <c r="S116" i="4"/>
  <c r="U117" i="4"/>
  <c r="P118" i="4"/>
  <c r="T118" i="4"/>
  <c r="P120" i="4"/>
  <c r="T120" i="4"/>
  <c r="R120" i="4"/>
  <c r="Q122" i="4"/>
  <c r="U122" i="4"/>
  <c r="Q123" i="4"/>
  <c r="S126" i="4"/>
  <c r="Q126" i="4"/>
  <c r="U126" i="4"/>
  <c r="R129" i="4"/>
  <c r="P129" i="4"/>
  <c r="T129" i="4"/>
  <c r="R131" i="4"/>
  <c r="P131" i="4"/>
  <c r="T131" i="4"/>
  <c r="S140" i="4"/>
  <c r="U141" i="4"/>
  <c r="S141" i="4"/>
  <c r="T146" i="4"/>
  <c r="P150" i="4"/>
  <c r="R152" i="4"/>
  <c r="R154" i="4"/>
  <c r="Q159" i="4"/>
  <c r="K162" i="4"/>
  <c r="G162" i="4"/>
  <c r="P4" i="4"/>
  <c r="T4" i="4"/>
  <c r="R6" i="4"/>
  <c r="P6" i="4"/>
  <c r="T6" i="4"/>
  <c r="R8" i="4"/>
  <c r="P8" i="4"/>
  <c r="T8" i="4"/>
  <c r="R10" i="4"/>
  <c r="P10" i="4"/>
  <c r="T10" i="4"/>
  <c r="R12" i="4"/>
  <c r="P12" i="4"/>
  <c r="T12" i="4"/>
  <c r="P13" i="4"/>
  <c r="P14" i="4"/>
  <c r="S15" i="4"/>
  <c r="P16" i="4"/>
  <c r="T16" i="4"/>
  <c r="R16" i="4"/>
  <c r="Q17" i="4"/>
  <c r="U17" i="4"/>
  <c r="R19" i="4"/>
  <c r="P19" i="4"/>
  <c r="T19" i="4"/>
  <c r="U20" i="4"/>
  <c r="S20" i="4"/>
  <c r="P22" i="4"/>
  <c r="T22" i="4"/>
  <c r="R22" i="4"/>
  <c r="P24" i="4"/>
  <c r="T24" i="4"/>
  <c r="R24" i="4"/>
  <c r="R27" i="4"/>
  <c r="P27" i="4"/>
  <c r="T27" i="4"/>
  <c r="Q30" i="4"/>
  <c r="U30" i="4"/>
  <c r="S30" i="4"/>
  <c r="Q32" i="4"/>
  <c r="U32" i="4"/>
  <c r="S32" i="4"/>
  <c r="P34" i="4"/>
  <c r="T34" i="4"/>
  <c r="R34" i="4"/>
  <c r="S35" i="4"/>
  <c r="Q35" i="4"/>
  <c r="U35" i="4"/>
  <c r="R37" i="4"/>
  <c r="P37" i="4"/>
  <c r="T37" i="4"/>
  <c r="R39" i="4"/>
  <c r="P39" i="4"/>
  <c r="T39" i="4"/>
  <c r="R41" i="4"/>
  <c r="P41" i="4"/>
  <c r="T41" i="4"/>
  <c r="U42" i="4"/>
  <c r="S42" i="4"/>
  <c r="P44" i="4"/>
  <c r="T44" i="4"/>
  <c r="R44" i="4"/>
  <c r="Q45" i="4"/>
  <c r="U45" i="4"/>
  <c r="R51" i="4"/>
  <c r="P51" i="4"/>
  <c r="C162" i="4"/>
  <c r="B162" i="4"/>
  <c r="D162" i="4"/>
  <c r="P2" i="4"/>
  <c r="T2" i="4"/>
  <c r="R4" i="4"/>
  <c r="I162" i="4"/>
  <c r="M162" i="4"/>
  <c r="E162" i="4"/>
  <c r="Q2" i="4"/>
  <c r="U2" i="4"/>
  <c r="S3" i="4"/>
  <c r="Q3" i="4"/>
  <c r="U3" i="4"/>
  <c r="S5" i="4"/>
  <c r="Q5" i="4"/>
  <c r="U5" i="4"/>
  <c r="S7" i="4"/>
  <c r="Q7" i="4"/>
  <c r="U7" i="4"/>
  <c r="S9" i="4"/>
  <c r="Q9" i="4"/>
  <c r="U9" i="4"/>
  <c r="S11" i="4"/>
  <c r="Q11" i="4"/>
  <c r="U11" i="4"/>
  <c r="S13" i="4"/>
  <c r="Q13" i="4"/>
  <c r="U13" i="4"/>
  <c r="U14" i="4"/>
  <c r="R15" i="4"/>
  <c r="P15" i="4"/>
  <c r="T15" i="4"/>
  <c r="Q16" i="4"/>
  <c r="S16" i="4"/>
  <c r="P18" i="4"/>
  <c r="T18" i="4"/>
  <c r="R18" i="4"/>
  <c r="Q19" i="4"/>
  <c r="U19" i="4"/>
  <c r="Q22" i="4"/>
  <c r="U22" i="4"/>
  <c r="S22" i="4"/>
  <c r="Q24" i="4"/>
  <c r="U24" i="4"/>
  <c r="S24" i="4"/>
  <c r="P26" i="4"/>
  <c r="T26" i="4"/>
  <c r="R26" i="4"/>
  <c r="S27" i="4"/>
  <c r="Q27" i="4"/>
  <c r="U27" i="4"/>
  <c r="R29" i="4"/>
  <c r="P29" i="4"/>
  <c r="T29" i="4"/>
  <c r="R31" i="4"/>
  <c r="P31" i="4"/>
  <c r="T31" i="4"/>
  <c r="R33" i="4"/>
  <c r="P33" i="4"/>
  <c r="T33" i="4"/>
  <c r="U34" i="4"/>
  <c r="S34" i="4"/>
  <c r="P36" i="4"/>
  <c r="T36" i="4"/>
  <c r="R36" i="4"/>
  <c r="S37" i="4"/>
  <c r="Q37" i="4"/>
  <c r="U37" i="4"/>
  <c r="S39" i="4"/>
  <c r="Q39" i="4"/>
  <c r="U39" i="4"/>
  <c r="Q41" i="4"/>
  <c r="U41" i="4"/>
  <c r="U44" i="4"/>
  <c r="S44" i="4"/>
  <c r="P46" i="4"/>
  <c r="T46" i="4"/>
  <c r="R46" i="4"/>
  <c r="P48" i="4"/>
  <c r="T48" i="4"/>
  <c r="R48" i="4"/>
  <c r="Q50" i="4"/>
  <c r="R105" i="4"/>
  <c r="Q125" i="4"/>
  <c r="T51" i="4"/>
  <c r="U52" i="4"/>
  <c r="S52" i="4"/>
  <c r="P54" i="4"/>
  <c r="T54" i="4"/>
  <c r="R54" i="4"/>
  <c r="P56" i="4"/>
  <c r="T56" i="4"/>
  <c r="R56" i="4"/>
  <c r="Q58" i="4"/>
  <c r="U58" i="4"/>
  <c r="P59" i="4"/>
  <c r="T59" i="4"/>
  <c r="R60" i="4"/>
  <c r="P60" i="4"/>
  <c r="T60" i="4"/>
  <c r="Q63" i="4"/>
  <c r="U63" i="4"/>
  <c r="S63" i="4"/>
  <c r="P65" i="4"/>
  <c r="R65" i="4"/>
  <c r="S66" i="4"/>
  <c r="Q66" i="4"/>
  <c r="U66" i="4"/>
  <c r="R68" i="4"/>
  <c r="P68" i="4"/>
  <c r="T68" i="4"/>
  <c r="Q71" i="4"/>
  <c r="U71" i="4"/>
  <c r="S71" i="4"/>
  <c r="P73" i="4"/>
  <c r="R73" i="4"/>
  <c r="S74" i="4"/>
  <c r="Q74" i="4"/>
  <c r="U74" i="4"/>
  <c r="R76" i="4"/>
  <c r="P76" i="4"/>
  <c r="T76" i="4"/>
  <c r="Q79" i="4"/>
  <c r="U79" i="4"/>
  <c r="S79" i="4"/>
  <c r="P81" i="4"/>
  <c r="R81" i="4"/>
  <c r="S82" i="4"/>
  <c r="Q82" i="4"/>
  <c r="U82" i="4"/>
  <c r="R84" i="4"/>
  <c r="P84" i="4"/>
  <c r="T84" i="4"/>
  <c r="Q87" i="4"/>
  <c r="U87" i="4"/>
  <c r="S87" i="4"/>
  <c r="P89" i="4"/>
  <c r="R89" i="4"/>
  <c r="S90" i="4"/>
  <c r="Q90" i="4"/>
  <c r="U90" i="4"/>
  <c r="R92" i="4"/>
  <c r="P92" i="4"/>
  <c r="T92" i="4"/>
  <c r="Q95" i="4"/>
  <c r="U95" i="4"/>
  <c r="S95" i="4"/>
  <c r="P97" i="4"/>
  <c r="R97" i="4"/>
  <c r="S98" i="4"/>
  <c r="Q98" i="4"/>
  <c r="U98" i="4"/>
  <c r="R100" i="4"/>
  <c r="P100" i="4"/>
  <c r="T100" i="4"/>
  <c r="Q103" i="4"/>
  <c r="U103" i="4"/>
  <c r="S103" i="4"/>
  <c r="S104" i="4"/>
  <c r="Q111" i="4"/>
  <c r="Q133" i="4"/>
  <c r="Q46" i="4"/>
  <c r="U46" i="4"/>
  <c r="S46" i="4"/>
  <c r="Q48" i="4"/>
  <c r="U48" i="4"/>
  <c r="S48" i="4"/>
  <c r="P50" i="4"/>
  <c r="T50" i="4"/>
  <c r="R50" i="4"/>
  <c r="Q51" i="4"/>
  <c r="U51" i="4"/>
  <c r="Q54" i="4"/>
  <c r="U54" i="4"/>
  <c r="S54" i="4"/>
  <c r="Q56" i="4"/>
  <c r="U56" i="4"/>
  <c r="S56" i="4"/>
  <c r="Q57" i="4"/>
  <c r="U57" i="4"/>
  <c r="S60" i="4"/>
  <c r="Q60" i="4"/>
  <c r="U60" i="4"/>
  <c r="R62" i="4"/>
  <c r="P62" i="4"/>
  <c r="T62" i="4"/>
  <c r="P64" i="4"/>
  <c r="T64" i="4"/>
  <c r="Q65" i="4"/>
  <c r="U65" i="4"/>
  <c r="S65" i="4"/>
  <c r="S68" i="4"/>
  <c r="Q68" i="4"/>
  <c r="U68" i="4"/>
  <c r="R70" i="4"/>
  <c r="P70" i="4"/>
  <c r="T70" i="4"/>
  <c r="P72" i="4"/>
  <c r="T72" i="4"/>
  <c r="Q73" i="4"/>
  <c r="U73" i="4"/>
  <c r="S73" i="4"/>
  <c r="S76" i="4"/>
  <c r="Q76" i="4"/>
  <c r="U76" i="4"/>
  <c r="R78" i="4"/>
  <c r="P78" i="4"/>
  <c r="T78" i="4"/>
  <c r="P80" i="4"/>
  <c r="T80" i="4"/>
  <c r="Q81" i="4"/>
  <c r="U81" i="4"/>
  <c r="S81" i="4"/>
  <c r="S84" i="4"/>
  <c r="Q84" i="4"/>
  <c r="U84" i="4"/>
  <c r="R86" i="4"/>
  <c r="P86" i="4"/>
  <c r="T86" i="4"/>
  <c r="P88" i="4"/>
  <c r="T88" i="4"/>
  <c r="Q89" i="4"/>
  <c r="U89" i="4"/>
  <c r="S89" i="4"/>
  <c r="S92" i="4"/>
  <c r="Q92" i="4"/>
  <c r="U92" i="4"/>
  <c r="R94" i="4"/>
  <c r="P94" i="4"/>
  <c r="T94" i="4"/>
  <c r="P96" i="4"/>
  <c r="T96" i="4"/>
  <c r="Q97" i="4"/>
  <c r="U97" i="4"/>
  <c r="S97" i="4"/>
  <c r="S100" i="4"/>
  <c r="Q100" i="4"/>
  <c r="U100" i="4"/>
  <c r="P102" i="4"/>
  <c r="P105" i="4"/>
  <c r="T105" i="4"/>
  <c r="Q141" i="4"/>
  <c r="S156" i="4"/>
  <c r="T102" i="4"/>
  <c r="P104" i="4"/>
  <c r="T104" i="4"/>
  <c r="Q105" i="4"/>
  <c r="U105" i="4"/>
  <c r="S105" i="4"/>
  <c r="P106" i="4"/>
  <c r="R106" i="4"/>
  <c r="S109" i="4"/>
  <c r="R110" i="4"/>
  <c r="U114" i="4"/>
  <c r="S117" i="4"/>
  <c r="R118" i="4"/>
  <c r="T145" i="4"/>
  <c r="P146" i="4"/>
  <c r="P147" i="4"/>
  <c r="T147" i="4"/>
  <c r="R150" i="4"/>
  <c r="U152" i="4"/>
  <c r="Q154" i="4"/>
  <c r="U154" i="4"/>
  <c r="P156" i="4"/>
  <c r="Q157" i="4"/>
  <c r="S157" i="4"/>
  <c r="S159" i="4"/>
  <c r="R160" i="4"/>
  <c r="R103" i="4"/>
  <c r="S107" i="4"/>
  <c r="R108" i="4"/>
  <c r="P111" i="4"/>
  <c r="T111" i="4"/>
  <c r="Q113" i="4"/>
  <c r="U113" i="4"/>
  <c r="S113" i="4"/>
  <c r="S115" i="4"/>
  <c r="R116" i="4"/>
  <c r="R119" i="4"/>
  <c r="P119" i="4"/>
  <c r="T119" i="4"/>
  <c r="Q121" i="4"/>
  <c r="S121" i="4"/>
  <c r="P122" i="4"/>
  <c r="T122" i="4"/>
  <c r="R122" i="4"/>
  <c r="Q124" i="4"/>
  <c r="U124" i="4"/>
  <c r="R125" i="4"/>
  <c r="P125" i="4"/>
  <c r="T125" i="4"/>
  <c r="U127" i="4"/>
  <c r="S127" i="4"/>
  <c r="P128" i="4"/>
  <c r="T128" i="4"/>
  <c r="R128" i="4"/>
  <c r="P130" i="4"/>
  <c r="T130" i="4"/>
  <c r="R130" i="4"/>
  <c r="Q132" i="4"/>
  <c r="U132" i="4"/>
  <c r="R133" i="4"/>
  <c r="P133" i="4"/>
  <c r="T133" i="4"/>
  <c r="U135" i="4"/>
  <c r="S135" i="4"/>
  <c r="P136" i="4"/>
  <c r="T136" i="4"/>
  <c r="R136" i="4"/>
  <c r="P138" i="4"/>
  <c r="T138" i="4"/>
  <c r="R138" i="4"/>
  <c r="Q140" i="4"/>
  <c r="U140" i="4"/>
  <c r="R141" i="4"/>
  <c r="P141" i="4"/>
  <c r="T141" i="4"/>
  <c r="U143" i="4"/>
  <c r="S143" i="4"/>
  <c r="T144" i="4"/>
  <c r="R144" i="4"/>
  <c r="R146" i="4"/>
  <c r="Q148" i="4"/>
  <c r="U148" i="4"/>
  <c r="P149" i="4"/>
  <c r="T149" i="4"/>
  <c r="P151" i="4"/>
  <c r="T151" i="4"/>
  <c r="S153" i="4"/>
  <c r="S155" i="4"/>
  <c r="R156" i="4"/>
  <c r="U158" i="4"/>
  <c r="P160" i="4"/>
  <c r="T160" i="4"/>
  <c r="S106" i="4"/>
  <c r="Q106" i="4"/>
  <c r="U106" i="4"/>
  <c r="P107" i="4"/>
  <c r="T107" i="4"/>
  <c r="S110" i="4"/>
  <c r="Q110" i="4"/>
  <c r="U110" i="4"/>
  <c r="R113" i="4"/>
  <c r="P113" i="4"/>
  <c r="T113" i="4"/>
  <c r="R115" i="4"/>
  <c r="P115" i="4"/>
  <c r="T115" i="4"/>
  <c r="S118" i="4"/>
  <c r="Q118" i="4"/>
  <c r="U118" i="4"/>
  <c r="R121" i="4"/>
  <c r="P121" i="4"/>
  <c r="T121" i="4"/>
  <c r="U123" i="4"/>
  <c r="S123" i="4"/>
  <c r="P124" i="4"/>
  <c r="T124" i="4"/>
  <c r="R124" i="4"/>
  <c r="R127" i="4"/>
  <c r="P127" i="4"/>
  <c r="T127" i="4"/>
  <c r="Q129" i="4"/>
  <c r="U129" i="4"/>
  <c r="S129" i="4"/>
  <c r="U131" i="4"/>
  <c r="S131" i="4"/>
  <c r="P132" i="4"/>
  <c r="T132" i="4"/>
  <c r="R132" i="4"/>
  <c r="R135" i="4"/>
  <c r="P135" i="4"/>
  <c r="T135" i="4"/>
  <c r="Q137" i="4"/>
  <c r="U137" i="4"/>
  <c r="S137" i="4"/>
  <c r="U139" i="4"/>
  <c r="S139" i="4"/>
  <c r="P140" i="4"/>
  <c r="T140" i="4"/>
  <c r="R140" i="4"/>
  <c r="R143" i="4"/>
  <c r="P143" i="4"/>
  <c r="T143" i="4"/>
  <c r="Q145" i="4"/>
  <c r="U145" i="4"/>
  <c r="S145" i="4"/>
  <c r="U147" i="4"/>
  <c r="S147" i="4"/>
  <c r="T148" i="4"/>
  <c r="R148" i="4"/>
  <c r="S150" i="4"/>
  <c r="Q150" i="4"/>
  <c r="U150" i="4"/>
  <c r="R153" i="4"/>
  <c r="P153" i="4"/>
  <c r="T153" i="4"/>
  <c r="P154" i="4"/>
  <c r="R155" i="4"/>
  <c r="P155" i="4"/>
  <c r="T155" i="4"/>
  <c r="P158" i="4"/>
  <c r="T158" i="4"/>
  <c r="R158" i="4"/>
  <c r="S160" i="4"/>
  <c r="Q160" i="4"/>
  <c r="U160" i="4"/>
  <c r="R14" i="4"/>
  <c r="S18" i="4"/>
  <c r="S57" i="4"/>
  <c r="R59" i="4"/>
  <c r="R104" i="4"/>
  <c r="R162" i="4" l="1"/>
  <c r="R164" i="4"/>
  <c r="S162" i="4"/>
  <c r="P164" i="4"/>
  <c r="P162" i="4"/>
  <c r="S164" i="4"/>
  <c r="U164" i="4"/>
  <c r="U162" i="4"/>
  <c r="Q164" i="4"/>
  <c r="Q162" i="4"/>
  <c r="T164" i="4"/>
  <c r="T162" i="4"/>
</calcChain>
</file>

<file path=xl/sharedStrings.xml><?xml version="1.0" encoding="utf-8"?>
<sst xmlns="http://schemas.openxmlformats.org/spreadsheetml/2006/main" count="4918" uniqueCount="403">
  <si>
    <t>Item</t>
  </si>
  <si>
    <t>Demand</t>
  </si>
  <si>
    <t>Supply</t>
  </si>
  <si>
    <t>Surplus or (Deficit)</t>
  </si>
  <si>
    <t>Needs</t>
  </si>
  <si>
    <t>Strategies</t>
  </si>
  <si>
    <t>Unmet Needs</t>
  </si>
  <si>
    <t>EntityId</t>
  </si>
  <si>
    <t>MapSourceId</t>
  </si>
  <si>
    <t>EntityName</t>
  </si>
  <si>
    <t>WugType</t>
  </si>
  <si>
    <t>WugRegion</t>
  </si>
  <si>
    <t>WugCounty</t>
  </si>
  <si>
    <t>EntityIsSplit</t>
  </si>
  <si>
    <t>SourceName</t>
  </si>
  <si>
    <t>SourceType</t>
  </si>
  <si>
    <t>WmsSponsorRegion</t>
  </si>
  <si>
    <t>WmsName</t>
  </si>
  <si>
    <t>WmsType</t>
  </si>
  <si>
    <t>SS2020</t>
  </si>
  <si>
    <t>SS2030</t>
  </si>
  <si>
    <t>SS2040</t>
  </si>
  <si>
    <t>SS2050</t>
  </si>
  <si>
    <t>SS2060</t>
  </si>
  <si>
    <t>SS2070</t>
  </si>
  <si>
    <t>AQUA WSC</t>
  </si>
  <si>
    <t>MUNICIPAL</t>
  </si>
  <si>
    <t>K</t>
  </si>
  <si>
    <t>BASTROP</t>
  </si>
  <si>
    <t>Y</t>
  </si>
  <si>
    <t>DEMAND REDUCTION</t>
  </si>
  <si>
    <t>DROUGHT MANAGEMENT</t>
  </si>
  <si>
    <t>MUNICIPAL CONSERVATION - AQUA WSC</t>
  </si>
  <si>
    <t>MUNICIPAL CONSERVATION</t>
  </si>
  <si>
    <t>CARRIZO-WILCOX AQUIFER | BASTROP</t>
  </si>
  <si>
    <t>GROUNDWATER</t>
  </si>
  <si>
    <t>EXPANSION OF CURRENT GROUNDWATER SUPPLIES - CARRIZO-WILCOX AQUIFER</t>
  </si>
  <si>
    <t>GROUNDWATER WELLS &amp; OTHER</t>
  </si>
  <si>
    <t>LCRA NEW OFF-CHANNEL RESERVOIR (2030 DECADE)</t>
  </si>
  <si>
    <t>SURFACE WATER</t>
  </si>
  <si>
    <t>LCRA - PRAIRIE SITE RESERVOIR</t>
  </si>
  <si>
    <t>NEW MAJOR RESERVOIR</t>
  </si>
  <si>
    <t>N</t>
  </si>
  <si>
    <t>MUNICIPAL CONSERVATION - BASTROP</t>
  </si>
  <si>
    <t>DEVELOPMENT OF NEW GROUNDWATER SUPPLIES - CARRIZO-WILCOX AQUIFER</t>
  </si>
  <si>
    <t>DIRECT REUSE</t>
  </si>
  <si>
    <t>REUSE</t>
  </si>
  <si>
    <t>DIRECT REUSE - BASTROP</t>
  </si>
  <si>
    <t>OTHER DIRECT REUSE</t>
  </si>
  <si>
    <t>LCRA NEW OFF-CHANNEL RESERVOIRS (2020 DECADE)</t>
  </si>
  <si>
    <t>LCRA - LANE CITY RESERVOIR</t>
  </si>
  <si>
    <t>BASTROP COUNTY WCID #2</t>
  </si>
  <si>
    <t>COUNTY-OTHER, BASTROP</t>
  </si>
  <si>
    <t>MUNICIPAL CONSERVATION - BASTROP COUNTY-OTHER</t>
  </si>
  <si>
    <t>CREEDMOOR-MAHA WSC</t>
  </si>
  <si>
    <t>ELGIN</t>
  </si>
  <si>
    <t>MANUFACTURING, BASTROP</t>
  </si>
  <si>
    <t>MANUFACTURING</t>
  </si>
  <si>
    <t>MINING, BASTROP</t>
  </si>
  <si>
    <t>MINING</t>
  </si>
  <si>
    <t>QUEEN CITY AQUIFER | BASTROP</t>
  </si>
  <si>
    <t>DEVELOPMENT OF NEW GROUNDWATER SUPPLIES - QUEEN CITY AQUIFER</t>
  </si>
  <si>
    <t>POLONIA WSC</t>
  </si>
  <si>
    <t>CARRIZO-WILCOX AQUIFER | CALDWELL</t>
  </si>
  <si>
    <t>L</t>
  </si>
  <si>
    <t>LOCAL CARRIZO AQUIFER WITH CONVERSION</t>
  </si>
  <si>
    <t>SMITHVILLE</t>
  </si>
  <si>
    <t xml:space="preserve">MUNICIPAL CONSERVATION - SMITHVILLE </t>
  </si>
  <si>
    <t>STEAM ELECTRIC POWER, BASTROP</t>
  </si>
  <si>
    <t>STEAM ELECTRIC POWER</t>
  </si>
  <si>
    <t>LCRA - EXPAND USE OF GROUNDWATER (CARRIZO-WILCOX AQUIFER)</t>
  </si>
  <si>
    <t>BLANCO</t>
  </si>
  <si>
    <t>MUNICIPAL CONSERVATION - BLANCO</t>
  </si>
  <si>
    <t>COUNTY-OTHER, BLANCO</t>
  </si>
  <si>
    <t>ELLENBURGER-SAN SABA AQUIFER | BLANCO</t>
  </si>
  <si>
    <t>EXPANSION OF CURRENT GROUNDWATER SUPPLIES - ELLENBURGER-SAN SABA AQUIFER</t>
  </si>
  <si>
    <t>HICKORY AQUIFER | BLANCO</t>
  </si>
  <si>
    <t>EXPANSION OF CURRENT GROUNDWATER SUPPLIES - HICKORY AQUIFER</t>
  </si>
  <si>
    <t>COLORADO RUN-OF-RIVER</t>
  </si>
  <si>
    <t xml:space="preserve">BRUSH CONTROL </t>
  </si>
  <si>
    <t>OTHER STRATEGIES</t>
  </si>
  <si>
    <t>JOHNSON CITY</t>
  </si>
  <si>
    <t xml:space="preserve">MUNICIPAL CONSERVATION - JOHNSON CITY </t>
  </si>
  <si>
    <t>CANYON LAKE WATER SERVICE COMPANY</t>
  </si>
  <si>
    <t>MUNICIPAL WATER CONSERVATION (RURAL)</t>
  </si>
  <si>
    <t>CARRIZO-WILCOX AQUIFER | GONZALES</t>
  </si>
  <si>
    <t>TWA REGIONAL CARRIZO AQUIFER DEVELOPMENT</t>
  </si>
  <si>
    <t>BERTRAM</t>
  </si>
  <si>
    <t>BURNET</t>
  </si>
  <si>
    <t>MUNICIPAL CONSERVATION - BERTRAM</t>
  </si>
  <si>
    <t>ELLENBURGER-SAN SABA AQUIFER | BURNET</t>
  </si>
  <si>
    <t xml:space="preserve">MUNICIPAL CONSERVATION - BURNET </t>
  </si>
  <si>
    <t>CHISHOLM TRAIL SUD</t>
  </si>
  <si>
    <t>G</t>
  </si>
  <si>
    <t>ADDITIONAL ADVANCED CONSERVATION</t>
  </si>
  <si>
    <t>MUNICIPAL WATER CONSERVATION (SUBURBAN)</t>
  </si>
  <si>
    <t>BRAZOS RIVER AUTHORITY LITTLE RIVER LAKE/RESERVOIR SYSTEM</t>
  </si>
  <si>
    <t>CHISHOLM TRAIL SUD WTP EXPANSION</t>
  </si>
  <si>
    <t>OTHER SURFACE WATER</t>
  </si>
  <si>
    <t>GEORGETOWN WTP EXPANSION</t>
  </si>
  <si>
    <t>COTTONWOOD SHORES</t>
  </si>
  <si>
    <t xml:space="preserve">MUNICIPAL CONSERVATION - COTTONWOOD SHORES </t>
  </si>
  <si>
    <t>COUNTY-OTHER, BURNET</t>
  </si>
  <si>
    <t>MUNICIPAL CONSERVATION - BURNET COUNTY-OTHER</t>
  </si>
  <si>
    <t>GRANITE SHOALS</t>
  </si>
  <si>
    <t>KEMPNER WSC</t>
  </si>
  <si>
    <t>BRA SYSTEM OPERATIONS-LITTLE RIVER</t>
  </si>
  <si>
    <t>KINGSLAND WSC</t>
  </si>
  <si>
    <t>MARBLE FALLS</t>
  </si>
  <si>
    <t xml:space="preserve">MUNICIPAL CONSERVATION - MARBLE FALLS </t>
  </si>
  <si>
    <t>DIRECT REUSE - MARBLE FALLS</t>
  </si>
  <si>
    <t>MEADOWLAKES</t>
  </si>
  <si>
    <t>MUNICIPAL CONSERVATION - MEADOWLAKES</t>
  </si>
  <si>
    <t>MINING, BURNET</t>
  </si>
  <si>
    <t>HICKORY AQUIFER | BURNET</t>
  </si>
  <si>
    <t>MARBLE FALLS AQUIFER | BURNET</t>
  </si>
  <si>
    <t>EXPANSION OF CURRENT GROUNDWATER SUPPLIES - MARBLE FALLS AQUIFER</t>
  </si>
  <si>
    <t>HORSESHOE BAY</t>
  </si>
  <si>
    <t>MUNICIPAL CONSERVATION - HORSESHOE BAY</t>
  </si>
  <si>
    <t>DIRECT REUSE - HORSESHOE BAY</t>
  </si>
  <si>
    <t>COUNTY LINE WSC</t>
  </si>
  <si>
    <t>CALDWELL</t>
  </si>
  <si>
    <t>CARRIZO-WILCOX AQUIFER | WILSON</t>
  </si>
  <si>
    <t>BRACKISH WILCOX GROUNDWATER FOR CRWA</t>
  </si>
  <si>
    <t>GROUNDWATER DESALINATION</t>
  </si>
  <si>
    <t>CRWA SIESTA PROJECT</t>
  </si>
  <si>
    <t>DIRECT POTABLE REUSE</t>
  </si>
  <si>
    <t>REUSE - KYLE/COUNTY LINE WSC</t>
  </si>
  <si>
    <t>SAN ANTONIO RUN-OF-RIVER</t>
  </si>
  <si>
    <t>COUNTY-OTHER, CALDWELL</t>
  </si>
  <si>
    <t>GONZALES COUNTY WSC</t>
  </si>
  <si>
    <t>LOCAL CARRIZO AQUIFER DEVELOPMENT</t>
  </si>
  <si>
    <t>LOCKHART</t>
  </si>
  <si>
    <t>DROUGHT MANAGEMENT - LOCKHART</t>
  </si>
  <si>
    <t>GUADALUPE RUN-OF-RIVER</t>
  </si>
  <si>
    <t>GBRA - MBWSP - SURFACE WATER W/ ASR (OPTION 3C)</t>
  </si>
  <si>
    <t>AQUIFER STORAGE &amp; RECOVERY</t>
  </si>
  <si>
    <t>LULING</t>
  </si>
  <si>
    <t>MARTINDALE</t>
  </si>
  <si>
    <t>DROUGHT MANAGEMENT - MARTINDALE</t>
  </si>
  <si>
    <t>HAYS/CALDWELL PUA PROJECT</t>
  </si>
  <si>
    <t>MUSTANG RIDGE</t>
  </si>
  <si>
    <t>NIEDERWALD</t>
  </si>
  <si>
    <t>DROUGHT MANAGEMENT - NIEDERWALD</t>
  </si>
  <si>
    <t>SAN MARCOS</t>
  </si>
  <si>
    <t>REUSE - SAN MARCOS</t>
  </si>
  <si>
    <t>GOFORTH SUD</t>
  </si>
  <si>
    <t>UHLAND</t>
  </si>
  <si>
    <t>FAYETTE</t>
  </si>
  <si>
    <t>COUNTY-OTHER, FAYETTE</t>
  </si>
  <si>
    <t>GULF COAST AQUIFER | FAYETTE</t>
  </si>
  <si>
    <t>EXPANSION OF CURRENT GROUNDWATER SUPPLIES - GULF COAST AQUIFER</t>
  </si>
  <si>
    <t>FAYETTE WSC</t>
  </si>
  <si>
    <t>FLATONIA</t>
  </si>
  <si>
    <t>MUNICIPAL CONSERVATION - FLATONIA</t>
  </si>
  <si>
    <t>DIRECT REUSE - FLATONIA</t>
  </si>
  <si>
    <t>LA GRANGE</t>
  </si>
  <si>
    <t xml:space="preserve">MUNICIPAL CONSERVATION - LA GRANGE </t>
  </si>
  <si>
    <t>LEE COUNTY WSC</t>
  </si>
  <si>
    <t>MANUFACTURING, FAYETTE</t>
  </si>
  <si>
    <t>MINING, FAYETTE</t>
  </si>
  <si>
    <t>SPARTA AQUIFER | FAYETTE</t>
  </si>
  <si>
    <t>EXPANSION OF CURRENT GROUNDWATER SUPPLIES - SPARTA AQUIFER</t>
  </si>
  <si>
    <t>SCHULENBURG</t>
  </si>
  <si>
    <t>MUNICIPAL CONSERVATION - SCHULENBURG</t>
  </si>
  <si>
    <t>STEAM ELECTRIC POWER, FAYETTE</t>
  </si>
  <si>
    <t>CARRIZO-WILCOX AQUIFER | FAYETTE</t>
  </si>
  <si>
    <t>LCRA - GROUNDWATER SUPPLY FOR FPP (OFF-SITE)</t>
  </si>
  <si>
    <t>LCRA - GROUNDWATER SUPPLY FOR FPP (ON-SITE)</t>
  </si>
  <si>
    <t>YEGUA-JACKSON AQUIFER | FAYETTE</t>
  </si>
  <si>
    <t>LAKE LONG/RESERVOIR</t>
  </si>
  <si>
    <t>CITY OF AUSTIN - LAKE LONG ENHANCED STORAGE</t>
  </si>
  <si>
    <t>AUSTIN</t>
  </si>
  <si>
    <t>HAYS</t>
  </si>
  <si>
    <t>BUDA</t>
  </si>
  <si>
    <t xml:space="preserve">MUNICIPAL CONSERVATION - BUDA </t>
  </si>
  <si>
    <t>HCPUA PIPELINE - REGION K RECOMMENDED</t>
  </si>
  <si>
    <t>DIRECT REUSE - BUDA</t>
  </si>
  <si>
    <t>EDWARDS-BFZ AQUIFER | TRAVIS</t>
  </si>
  <si>
    <t>SALINE EDWARDS ASR (SALINE)</t>
  </si>
  <si>
    <t>EDWARDS AQUIFER ASR | TRAVIS</t>
  </si>
  <si>
    <t>SALINE EDWARDS ASR</t>
  </si>
  <si>
    <t>TRINITY AQUIFER ASR | HAYS</t>
  </si>
  <si>
    <t>EDWARDS / MIDDLE TRINITY ASR</t>
  </si>
  <si>
    <t>COUNTY-OTHER, HAYS</t>
  </si>
  <si>
    <t>HAYS COUNTY PIPELINE - REGION K RECOMMENDED</t>
  </si>
  <si>
    <t>CARRIZO-WILCOX AQUIFER | BURLESON</t>
  </si>
  <si>
    <t>VISTA RIDGE PROJECT</t>
  </si>
  <si>
    <t>TRINITY AQUIFER | COMAL</t>
  </si>
  <si>
    <t>TWA TRINITY AQUIFER DEVELOPMENT</t>
  </si>
  <si>
    <t>CRYSTAL CLEAR WSC</t>
  </si>
  <si>
    <t>CARRIZO-WILCOX AQUIFER | GUADALUPE</t>
  </si>
  <si>
    <t>CRWA WELLS RANCH PROJECT PHASE II</t>
  </si>
  <si>
    <t>DRIPPING SPRINGS</t>
  </si>
  <si>
    <t xml:space="preserve">MUNICIPAL CONSERVATION - DRIPPING SPRINGS </t>
  </si>
  <si>
    <t>HIGHLAND LAKES LAKE/RESERVOIR SYSTEM</t>
  </si>
  <si>
    <t>WATER PURCHASE</t>
  </si>
  <si>
    <t>DRIPPING SPRINGS WSC</t>
  </si>
  <si>
    <t>MUNICIPAL CONSERVATION - DRIPPING SPRINGS WSC</t>
  </si>
  <si>
    <t>KYLE</t>
  </si>
  <si>
    <t>MINING, HAYS</t>
  </si>
  <si>
    <t>TRINITY AQUIFER | HAYS</t>
  </si>
  <si>
    <t>EXPANSION OF CURRENT GROUNDWATER SUPPLIES - TRINITY AQUIFER</t>
  </si>
  <si>
    <t>MOUNTAIN CITY</t>
  </si>
  <si>
    <t>DROUGHT MANAGEMENT - MOUNTAIN CITY</t>
  </si>
  <si>
    <t>LOCAL TRINITY AQUIFER DEVELOPMENT</t>
  </si>
  <si>
    <t>PLUM CREEK WATER COMPANY</t>
  </si>
  <si>
    <t>WIMBERLEY WSC</t>
  </si>
  <si>
    <t>WOODCREEK</t>
  </si>
  <si>
    <t>WEST TRAVIS COUNTY PUBLIC UTILITY AGENCY</t>
  </si>
  <si>
    <t>MUNICIPAL CONSERVATION - WEST TRAVIS COUNTY PUA</t>
  </si>
  <si>
    <t>WIMBERLEY</t>
  </si>
  <si>
    <t>GIDDINGS</t>
  </si>
  <si>
    <t>LEE</t>
  </si>
  <si>
    <t>LEXINGTON</t>
  </si>
  <si>
    <t>MINING, LEE</t>
  </si>
  <si>
    <t>INDUSTRIAL WATER CONSERVATION</t>
  </si>
  <si>
    <t>OTHER CONSERVATION</t>
  </si>
  <si>
    <t>SOUTHWEST MILAM WSC</t>
  </si>
  <si>
    <t>COUNTY-OTHER, LLANO</t>
  </si>
  <si>
    <t>LLANO</t>
  </si>
  <si>
    <t xml:space="preserve">MUNICIPAL CONSERVATION - LLANO </t>
  </si>
  <si>
    <t>DIRECT REUSE - LLANO</t>
  </si>
  <si>
    <t>HICKORY AQUIFER | LLANO</t>
  </si>
  <si>
    <t>DEVELOPMENT OF NEW GROUNDWATER SUPPLIES - HICKORY AQUIFER</t>
  </si>
  <si>
    <t>SUNRISE BEACH VILLAGE</t>
  </si>
  <si>
    <t>TRAVIS</t>
  </si>
  <si>
    <t>CITY OF AUSTIN - CONSERVATION</t>
  </si>
  <si>
    <t>CITY OF AUSTIN - DIRECT REUSE</t>
  </si>
  <si>
    <t>CITY OF AUSTIN - OTHER REUSE</t>
  </si>
  <si>
    <t>COLORADO INDIRECT REUSE</t>
  </si>
  <si>
    <t>CITY OF AUSTIN - INDIRECT POTABLE REUSE THROUGH LADY BIRD LAKE</t>
  </si>
  <si>
    <t>INDIRECT REUSE</t>
  </si>
  <si>
    <t>CITY OF AUSTIN RETURN FLOWS</t>
  </si>
  <si>
    <t>LOCAL SURFACE WATER SUPPLY</t>
  </si>
  <si>
    <t>CITY OF AUSTIN - RAINWATER HARVESTING</t>
  </si>
  <si>
    <t>CITY OF AUSTIN - CAPTURE LOCAL INFLOWS TO LADY BIRD LAKE</t>
  </si>
  <si>
    <t>CITY OF AUSTIN - LAKE AUSTIN OPERATIONS</t>
  </si>
  <si>
    <t>CITY OF AUSTIN - LONGHORN DAM OPERATION IMPROVEMENTS</t>
  </si>
  <si>
    <t>TRINITY AQUIFER ASR | TRAVIS</t>
  </si>
  <si>
    <t>CITY OF AUSTIN - AQUIFER STORAGE AND RECOVERY</t>
  </si>
  <si>
    <t>CEDAR PARK</t>
  </si>
  <si>
    <t xml:space="preserve">MUNICIPAL CONSERVATION - CEDAR PARK </t>
  </si>
  <si>
    <t>BRUSHY CREEK RUA-EXISTING CONTRACTS</t>
  </si>
  <si>
    <t>ROUND ROCK</t>
  </si>
  <si>
    <t xml:space="preserve">MUNICIPAL CONSERVATION - ROUND ROCK </t>
  </si>
  <si>
    <t>LITTLE RIVER OFF-CHANNEL LAKE/RESERVOIR</t>
  </si>
  <si>
    <t>LITTLE RIVER OCR</t>
  </si>
  <si>
    <t>BARTON CREEK WEST WSC</t>
  </si>
  <si>
    <t>MUNICIPAL CONSERVATION - BARTON CREEK WEST WSC</t>
  </si>
  <si>
    <t>COUNTY-OTHER, TRAVIS</t>
  </si>
  <si>
    <t>LCRA - MID BASIN RESERVOIR</t>
  </si>
  <si>
    <t>JONESTOWN</t>
  </si>
  <si>
    <t xml:space="preserve">MUNICIPAL CONSERVATION - JONESTOWN </t>
  </si>
  <si>
    <t>LAGO VISTA</t>
  </si>
  <si>
    <t xml:space="preserve">MUNICIPAL CONSERVATION - LAGO VISTA </t>
  </si>
  <si>
    <t>LAKEWAY</t>
  </si>
  <si>
    <t>MUNICIPAL CONSERVATION - LAKEWAY</t>
  </si>
  <si>
    <t>TRINITY AQUIFER | TRAVIS</t>
  </si>
  <si>
    <t>LEANDER</t>
  </si>
  <si>
    <t>LOOP 360 WSC</t>
  </si>
  <si>
    <t>MUNICIPAL CONSERVATION - LOOP 360 WSC</t>
  </si>
  <si>
    <t>LOST CREEK MUD</t>
  </si>
  <si>
    <t xml:space="preserve">MUNICIPAL CONSERVATION - LOST CREEK MUD </t>
  </si>
  <si>
    <t>MANOR</t>
  </si>
  <si>
    <t>MANVILLE WSC</t>
  </si>
  <si>
    <t>NORTH AUSTIN MUD #1</t>
  </si>
  <si>
    <t>PFLUGERVILLE</t>
  </si>
  <si>
    <t xml:space="preserve">MUNICIPAL CONSERVATION - PFLUGERVILLE </t>
  </si>
  <si>
    <t>DIRECT REUSE - PFLUGERVILLE</t>
  </si>
  <si>
    <t>EXPANSION OF CURRENT GROUNDWATER SUPPLIES - EDWARDS-BFZ AQUIFER</t>
  </si>
  <si>
    <t>ROLLINGWOOD</t>
  </si>
  <si>
    <t xml:space="preserve">MUNICIPAL CONSERVATION - ROLLINGWOOD </t>
  </si>
  <si>
    <t>SHADY HOLLOW MUD</t>
  </si>
  <si>
    <t xml:space="preserve">MUNICIPAL CONSERVATION - SHADY HOLLOW MUD </t>
  </si>
  <si>
    <t>STEAM ELECTRIC POWER, TRAVIS</t>
  </si>
  <si>
    <t>THE HILLS</t>
  </si>
  <si>
    <t xml:space="preserve">MUNICIPAL CONSERVATION - THE HILLS </t>
  </si>
  <si>
    <t>TRAVIS COUNTY WCID #17</t>
  </si>
  <si>
    <t>MUNICIPAL CONSERVATION - TRAVIS COUNTY WCID #17</t>
  </si>
  <si>
    <t>TRAVIS COUNTY WCID #18</t>
  </si>
  <si>
    <t>MUNICIPAL CONSERVATION - TRAVIS COUNTY WCID #18</t>
  </si>
  <si>
    <t>TRAVIS COUNTY WCID #19</t>
  </si>
  <si>
    <t>MUNICIPAL CONSERVATION - TRAVIS COUNTY WCID #19</t>
  </si>
  <si>
    <t>TRAVIS COUNTY WCID #20</t>
  </si>
  <si>
    <t>MUNICIPAL CONSERVATION - TRAVIS COUNTY WCID #20</t>
  </si>
  <si>
    <t>WELLS BRANCH MUD</t>
  </si>
  <si>
    <t>WEST LAKE HILLS</t>
  </si>
  <si>
    <t>MUNICIPAL CONSERVATION - WEST LAKE HILLS</t>
  </si>
  <si>
    <t>WILLIAMSON-TRAVIS COUNTY MUD #1</t>
  </si>
  <si>
    <t>NORTHTOWN MUD</t>
  </si>
  <si>
    <t>TRAVIS COUNTY MUD #4</t>
  </si>
  <si>
    <t>MUNICIPAL CONSERVATION - TRAVIS COUNTY MUD #4</t>
  </si>
  <si>
    <t>TRAVIS COUNTY WCID #10</t>
  </si>
  <si>
    <t xml:space="preserve">MUNICIPAL CONSERVATION - TRAVIS COUNTY WCID #10 </t>
  </si>
  <si>
    <t>BEE CAVE</t>
  </si>
  <si>
    <t xml:space="preserve">MUNICIPAL CONSERVATION - BEE CAVE VILLAGE </t>
  </si>
  <si>
    <t>BRIARCLIFF</t>
  </si>
  <si>
    <t>POINT VENTURE</t>
  </si>
  <si>
    <t xml:space="preserve">MUNICIPAL CONSERVATION - POINT VENTURE </t>
  </si>
  <si>
    <t>SUNSET VALLEY</t>
  </si>
  <si>
    <t xml:space="preserve">MUNICIPAL CONSERVATION - SUNSET VALLEY </t>
  </si>
  <si>
    <t>DEVELOPMENT OF NEW GROUNDWATER SUPPLIES - TRINITY AQUIFER</t>
  </si>
  <si>
    <t>VOLENTE</t>
  </si>
  <si>
    <t>WILLIAMSON</t>
  </si>
  <si>
    <t>BARTLETT</t>
  </si>
  <si>
    <t>TRINITY AQUIFER | BELL</t>
  </si>
  <si>
    <t>TRINITY AQUIFER DEVELOPMENT</t>
  </si>
  <si>
    <t>BRUSHY CREEK MUD</t>
  </si>
  <si>
    <t>EDWARDS-BFZ AQUIFER | WILLIAMSON</t>
  </si>
  <si>
    <t>EDWARDS AQUIFER DEVELOPMENT</t>
  </si>
  <si>
    <t>COUNTY-OTHER, WILLIAMSON</t>
  </si>
  <si>
    <t>EAST WILLIAMSON COUNTY WATER SUPPLY PLAN</t>
  </si>
  <si>
    <t>FERN BLUFF MUD</t>
  </si>
  <si>
    <t>FLORENCE</t>
  </si>
  <si>
    <t>GEORGETOWN</t>
  </si>
  <si>
    <t>BELTON TO STILLHOUSE PIPELINE-BRA</t>
  </si>
  <si>
    <t>GRANGER</t>
  </si>
  <si>
    <t>HUTTO</t>
  </si>
  <si>
    <t>CARRIZO-WILCOX AQUIFER | LEE</t>
  </si>
  <si>
    <t>CARRIZO AQUIFER DEVELOPMENT</t>
  </si>
  <si>
    <t>IRRIGATION, WILLIAMSON</t>
  </si>
  <si>
    <t>IRRIGATION</t>
  </si>
  <si>
    <t>IRRIGATION WATER CONSERVATION</t>
  </si>
  <si>
    <t>IRRIGATION CONSERVATION</t>
  </si>
  <si>
    <t>JONAH WATER SUD</t>
  </si>
  <si>
    <t>TRINITY AQUIFER ASR | WILLIAMSON</t>
  </si>
  <si>
    <t>TRINITY - WILLIAMSON COUNTY ASR</t>
  </si>
  <si>
    <t>LIBERTY HILL</t>
  </si>
  <si>
    <t>MANUFACTURING, WILLIAMSON</t>
  </si>
  <si>
    <t>MINING, WILLIAMSON</t>
  </si>
  <si>
    <t>TAYLOR</t>
  </si>
  <si>
    <t>JARRELL</t>
  </si>
  <si>
    <t>WILLIAMSON COUNTY MUD #10</t>
  </si>
  <si>
    <t>WILLIAMSON COUNTY MUD #11</t>
  </si>
  <si>
    <t>WILLIAMSON COUNTY MUD #9</t>
  </si>
  <si>
    <t>D2020</t>
  </si>
  <si>
    <t>D2030</t>
  </si>
  <si>
    <t>D2040</t>
  </si>
  <si>
    <t>D2050</t>
  </si>
  <si>
    <t>D2060</t>
  </si>
  <si>
    <t>D2070</t>
  </si>
  <si>
    <t>IRRIGATION, BASTROP</t>
  </si>
  <si>
    <t>LIVESTOCK, BASTROP</t>
  </si>
  <si>
    <t>LIVESTOCK</t>
  </si>
  <si>
    <t>IRRIGATION, BLANCO</t>
  </si>
  <si>
    <t>LIVESTOCK, BLANCO</t>
  </si>
  <si>
    <t>MANUFACTURING, BLANCO</t>
  </si>
  <si>
    <t>MINING, BLANCO</t>
  </si>
  <si>
    <t>IRRIGATION, BURNET</t>
  </si>
  <si>
    <t>LIVESTOCK, BURNET</t>
  </si>
  <si>
    <t>MANUFACTURING, BURNET</t>
  </si>
  <si>
    <t>IRRIGATION, CALDWELL</t>
  </si>
  <si>
    <t>LIVESTOCK, CALDWELL</t>
  </si>
  <si>
    <t>MANUFACTURING, CALDWELL</t>
  </si>
  <si>
    <t>MAXWELL WSC</t>
  </si>
  <si>
    <t>MINING, CALDWELL</t>
  </si>
  <si>
    <t>IRRIGATION, FAYETTE</t>
  </si>
  <si>
    <t>LIVESTOCK, FAYETTE</t>
  </si>
  <si>
    <t>CIMARRON PARK WATER COMPANY</t>
  </si>
  <si>
    <t>IRRIGATION, HAYS</t>
  </si>
  <si>
    <t>LIVESTOCK, HAYS</t>
  </si>
  <si>
    <t>MANUFACTURING, HAYS</t>
  </si>
  <si>
    <t>STEAM ELECTRIC POWER, HAYS</t>
  </si>
  <si>
    <t>COUNTY-OTHER, LEE</t>
  </si>
  <si>
    <t>IRRIGATION, LEE</t>
  </si>
  <si>
    <t>LIVESTOCK, LEE</t>
  </si>
  <si>
    <t>MANUFACTURING, LEE</t>
  </si>
  <si>
    <t>IRRIGATION, LLANO</t>
  </si>
  <si>
    <t>LIVESTOCK, LLANO</t>
  </si>
  <si>
    <t>MANUFACTURING, LLANO</t>
  </si>
  <si>
    <t>MINING, LLANO</t>
  </si>
  <si>
    <t>STEAM ELECTRIC POWER, LLANO</t>
  </si>
  <si>
    <t>IRRIGATION, TRAVIS</t>
  </si>
  <si>
    <t>LIVESTOCK, TRAVIS</t>
  </si>
  <si>
    <t>MANUFACTURING, TRAVIS</t>
  </si>
  <si>
    <t>MINING, TRAVIS</t>
  </si>
  <si>
    <t>BELL-MILAM FALLS WSC</t>
  </si>
  <si>
    <t>JARRELL-SCHWERTNER WSC</t>
  </si>
  <si>
    <t>LIVESTOCK, WILLIAMSON</t>
  </si>
  <si>
    <t>THORNDALE</t>
  </si>
  <si>
    <t>THRALL</t>
  </si>
  <si>
    <t>BLOCK HOUSE MUD</t>
  </si>
  <si>
    <t>2020 Needs</t>
  </si>
  <si>
    <t>2020 Strategy</t>
  </si>
  <si>
    <t>2030 Needs</t>
  </si>
  <si>
    <t>2040 Needs</t>
  </si>
  <si>
    <t>2050 Needs</t>
  </si>
  <si>
    <t>2060 Needs</t>
  </si>
  <si>
    <t>2070 Needs</t>
  </si>
  <si>
    <t>2030 Strategy</t>
  </si>
  <si>
    <t>2040 Strategy</t>
  </si>
  <si>
    <t>2050 Strategy</t>
  </si>
  <si>
    <t>2060 Strategy</t>
  </si>
  <si>
    <t>2070 Strategy</t>
  </si>
  <si>
    <t>2020 Surplus or (Deficit)</t>
  </si>
  <si>
    <t>2030 Surplus or (Deficit)</t>
  </si>
  <si>
    <t>2040 Surplus or (Deficit)</t>
  </si>
  <si>
    <t>2050 Surplus or (Deficit)</t>
  </si>
  <si>
    <t>2060 Surplus or (Deficit)</t>
  </si>
  <si>
    <t>2070 Surplus or (Deficit)</t>
  </si>
  <si>
    <t>TOTAL</t>
  </si>
  <si>
    <t>Needs as % of total Water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</si>
</sst>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/>
      <right style="medium">
        <color rgb="FF999999"/>
      </right>
      <top style="medium">
        <color rgb="FF999999"/>
      </top>
      <bottom style="thick">
        <color rgb="FF666666"/>
      </bottom>
      <diagonal/>
    </border>
    <border>
      <left style="medium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0" fillId="0" borderId="0" xfId="0" applyNumberFormat="1"/>
    <xf numFmtId="3" fontId="0" fillId="0" borderId="4" xfId="0" applyNumberForma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right" vertical="center" wrapText="1"/>
    </xf>
    <xf numFmtId="10" fontId="2" fillId="0" borderId="4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9"/>
  <sheetViews>
    <sheetView workbookViewId="0">
      <selection activeCell="B2" sqref="B2"/>
    </sheetView>
  </sheetViews>
  <sheetFormatPr defaultRowHeight="15" x14ac:dyDescent="0.25"/>
  <cols>
    <col min="8" max="8" width="59.42578125" bestFit="1" customWidth="1"/>
    <col min="9" max="9" width="20" bestFit="1" customWidth="1"/>
  </cols>
  <sheetData>
    <row r="1" spans="1:18" x14ac:dyDescent="0.25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</row>
    <row r="2" spans="1:18" x14ac:dyDescent="0.25">
      <c r="A2">
        <v>194</v>
      </c>
      <c r="C2" t="s">
        <v>25</v>
      </c>
      <c r="D2" t="s">
        <v>26</v>
      </c>
      <c r="E2" t="s">
        <v>27</v>
      </c>
      <c r="F2" t="s">
        <v>28</v>
      </c>
      <c r="G2" t="s">
        <v>29</v>
      </c>
      <c r="H2" t="s">
        <v>30</v>
      </c>
      <c r="I2" t="s">
        <v>30</v>
      </c>
      <c r="J2" t="s">
        <v>27</v>
      </c>
      <c r="K2" t="s">
        <v>31</v>
      </c>
      <c r="L2" t="s">
        <v>31</v>
      </c>
      <c r="M2">
        <v>1385</v>
      </c>
      <c r="N2">
        <v>1775</v>
      </c>
      <c r="O2">
        <v>2297</v>
      </c>
      <c r="P2">
        <v>3018</v>
      </c>
      <c r="Q2">
        <v>4002</v>
      </c>
      <c r="R2">
        <v>5366</v>
      </c>
    </row>
    <row r="3" spans="1:18" x14ac:dyDescent="0.25">
      <c r="A3">
        <v>194</v>
      </c>
      <c r="C3" t="s">
        <v>25</v>
      </c>
      <c r="D3" t="s">
        <v>26</v>
      </c>
      <c r="E3" t="s">
        <v>27</v>
      </c>
      <c r="F3" t="s">
        <v>28</v>
      </c>
      <c r="G3" t="s">
        <v>29</v>
      </c>
      <c r="H3" t="s">
        <v>30</v>
      </c>
      <c r="I3" t="s">
        <v>30</v>
      </c>
      <c r="J3" t="s">
        <v>27</v>
      </c>
      <c r="K3" t="s">
        <v>32</v>
      </c>
      <c r="L3" t="s">
        <v>33</v>
      </c>
      <c r="M3">
        <v>630</v>
      </c>
      <c r="N3">
        <v>911</v>
      </c>
      <c r="O3">
        <v>978</v>
      </c>
      <c r="P3">
        <v>1148</v>
      </c>
      <c r="Q3">
        <v>1526</v>
      </c>
      <c r="R3">
        <v>2026</v>
      </c>
    </row>
    <row r="4" spans="1:18" x14ac:dyDescent="0.25">
      <c r="A4">
        <v>194</v>
      </c>
      <c r="B4">
        <v>74</v>
      </c>
      <c r="C4" t="s">
        <v>25</v>
      </c>
      <c r="D4" t="s">
        <v>26</v>
      </c>
      <c r="E4" t="s">
        <v>27</v>
      </c>
      <c r="F4" t="s">
        <v>28</v>
      </c>
      <c r="G4" t="s">
        <v>29</v>
      </c>
      <c r="H4" t="s">
        <v>34</v>
      </c>
      <c r="I4" t="s">
        <v>35</v>
      </c>
      <c r="J4" t="s">
        <v>27</v>
      </c>
      <c r="K4" t="s">
        <v>36</v>
      </c>
      <c r="L4" t="s">
        <v>37</v>
      </c>
      <c r="M4">
        <v>2500</v>
      </c>
      <c r="N4">
        <v>2500</v>
      </c>
      <c r="O4">
        <v>4000</v>
      </c>
      <c r="P4">
        <v>4000</v>
      </c>
      <c r="Q4">
        <v>4000</v>
      </c>
      <c r="R4">
        <v>4000</v>
      </c>
    </row>
    <row r="5" spans="1:18" x14ac:dyDescent="0.25">
      <c r="A5">
        <v>194</v>
      </c>
      <c r="B5">
        <v>956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38</v>
      </c>
      <c r="I5" t="s">
        <v>39</v>
      </c>
      <c r="J5" t="s">
        <v>27</v>
      </c>
      <c r="K5" t="s">
        <v>40</v>
      </c>
      <c r="L5" t="s">
        <v>41</v>
      </c>
      <c r="M5">
        <v>0</v>
      </c>
      <c r="N5">
        <v>0</v>
      </c>
      <c r="O5">
        <v>5000</v>
      </c>
      <c r="P5">
        <v>5000</v>
      </c>
      <c r="Q5">
        <v>10000</v>
      </c>
      <c r="R5">
        <v>15000</v>
      </c>
    </row>
    <row r="6" spans="1:18" x14ac:dyDescent="0.25">
      <c r="A6">
        <v>224</v>
      </c>
      <c r="C6" t="s">
        <v>28</v>
      </c>
      <c r="D6" t="s">
        <v>26</v>
      </c>
      <c r="E6" t="s">
        <v>27</v>
      </c>
      <c r="F6" t="s">
        <v>28</v>
      </c>
      <c r="G6" t="s">
        <v>42</v>
      </c>
      <c r="H6" t="s">
        <v>30</v>
      </c>
      <c r="I6" t="s">
        <v>30</v>
      </c>
      <c r="J6" t="s">
        <v>27</v>
      </c>
      <c r="K6" t="s">
        <v>31</v>
      </c>
      <c r="L6" t="s">
        <v>31</v>
      </c>
      <c r="M6">
        <v>294</v>
      </c>
      <c r="N6">
        <v>390</v>
      </c>
      <c r="O6">
        <v>517</v>
      </c>
      <c r="P6">
        <v>692</v>
      </c>
      <c r="Q6">
        <v>930</v>
      </c>
      <c r="R6">
        <v>1248</v>
      </c>
    </row>
    <row r="7" spans="1:18" x14ac:dyDescent="0.25">
      <c r="A7">
        <v>224</v>
      </c>
      <c r="C7" t="s">
        <v>28</v>
      </c>
      <c r="D7" t="s">
        <v>26</v>
      </c>
      <c r="E7" t="s">
        <v>27</v>
      </c>
      <c r="F7" t="s">
        <v>28</v>
      </c>
      <c r="G7" t="s">
        <v>42</v>
      </c>
      <c r="H7" t="s">
        <v>30</v>
      </c>
      <c r="I7" t="s">
        <v>30</v>
      </c>
      <c r="J7" t="s">
        <v>27</v>
      </c>
      <c r="K7" t="s">
        <v>43</v>
      </c>
      <c r="L7" t="s">
        <v>33</v>
      </c>
      <c r="M7">
        <v>195</v>
      </c>
      <c r="N7">
        <v>440</v>
      </c>
      <c r="O7">
        <v>688</v>
      </c>
      <c r="P7">
        <v>1084</v>
      </c>
      <c r="Q7">
        <v>1459</v>
      </c>
      <c r="R7">
        <v>1958</v>
      </c>
    </row>
    <row r="8" spans="1:18" x14ac:dyDescent="0.25">
      <c r="A8">
        <v>224</v>
      </c>
      <c r="B8">
        <v>74</v>
      </c>
      <c r="C8" t="s">
        <v>28</v>
      </c>
      <c r="D8" t="s">
        <v>26</v>
      </c>
      <c r="E8" t="s">
        <v>27</v>
      </c>
      <c r="F8" t="s">
        <v>28</v>
      </c>
      <c r="G8" t="s">
        <v>42</v>
      </c>
      <c r="H8" t="s">
        <v>34</v>
      </c>
      <c r="I8" t="s">
        <v>35</v>
      </c>
      <c r="J8" t="s">
        <v>27</v>
      </c>
      <c r="K8" t="s">
        <v>44</v>
      </c>
      <c r="L8" t="s">
        <v>37</v>
      </c>
      <c r="M8">
        <v>300</v>
      </c>
      <c r="N8">
        <v>300</v>
      </c>
      <c r="O8">
        <v>300</v>
      </c>
      <c r="P8">
        <v>300</v>
      </c>
      <c r="Q8">
        <v>300</v>
      </c>
      <c r="R8">
        <v>0</v>
      </c>
    </row>
    <row r="9" spans="1:18" x14ac:dyDescent="0.25">
      <c r="A9">
        <v>224</v>
      </c>
      <c r="B9">
        <v>169</v>
      </c>
      <c r="C9" t="s">
        <v>28</v>
      </c>
      <c r="D9" t="s">
        <v>26</v>
      </c>
      <c r="E9" t="s">
        <v>27</v>
      </c>
      <c r="F9" t="s">
        <v>28</v>
      </c>
      <c r="G9" t="s">
        <v>42</v>
      </c>
      <c r="H9" t="s">
        <v>45</v>
      </c>
      <c r="I9" t="s">
        <v>46</v>
      </c>
      <c r="J9" t="s">
        <v>27</v>
      </c>
      <c r="K9" t="s">
        <v>47</v>
      </c>
      <c r="L9" t="s">
        <v>48</v>
      </c>
      <c r="M9">
        <v>0</v>
      </c>
      <c r="N9">
        <v>0</v>
      </c>
      <c r="O9">
        <v>300</v>
      </c>
      <c r="P9">
        <v>600</v>
      </c>
      <c r="Q9">
        <v>1120</v>
      </c>
      <c r="R9">
        <v>1120</v>
      </c>
    </row>
    <row r="10" spans="1:18" x14ac:dyDescent="0.25">
      <c r="A10">
        <v>224</v>
      </c>
      <c r="B10">
        <v>957</v>
      </c>
      <c r="C10" t="s">
        <v>28</v>
      </c>
      <c r="D10" t="s">
        <v>26</v>
      </c>
      <c r="E10" t="s">
        <v>27</v>
      </c>
      <c r="F10" t="s">
        <v>28</v>
      </c>
      <c r="G10" t="s">
        <v>42</v>
      </c>
      <c r="H10" t="s">
        <v>49</v>
      </c>
      <c r="I10" t="s">
        <v>39</v>
      </c>
      <c r="J10" t="s">
        <v>27</v>
      </c>
      <c r="K10" t="s">
        <v>50</v>
      </c>
      <c r="L10" t="s">
        <v>41</v>
      </c>
      <c r="M10">
        <v>0</v>
      </c>
      <c r="N10">
        <v>0</v>
      </c>
      <c r="O10">
        <v>0</v>
      </c>
      <c r="P10">
        <v>2500</v>
      </c>
      <c r="Q10">
        <v>2500</v>
      </c>
      <c r="R10">
        <v>2500</v>
      </c>
    </row>
    <row r="11" spans="1:18" x14ac:dyDescent="0.25">
      <c r="A11">
        <v>225</v>
      </c>
      <c r="C11" t="s">
        <v>51</v>
      </c>
      <c r="D11" t="s">
        <v>26</v>
      </c>
      <c r="E11" t="s">
        <v>27</v>
      </c>
      <c r="F11" t="s">
        <v>28</v>
      </c>
      <c r="G11" t="s">
        <v>42</v>
      </c>
      <c r="H11" t="s">
        <v>30</v>
      </c>
      <c r="I11" t="s">
        <v>30</v>
      </c>
      <c r="J11" t="s">
        <v>27</v>
      </c>
      <c r="K11" t="s">
        <v>31</v>
      </c>
      <c r="L11" t="s">
        <v>31</v>
      </c>
      <c r="M11">
        <v>19</v>
      </c>
      <c r="N11">
        <v>27</v>
      </c>
      <c r="O11">
        <v>38</v>
      </c>
      <c r="P11">
        <v>53</v>
      </c>
      <c r="Q11">
        <v>74</v>
      </c>
      <c r="R11">
        <v>102</v>
      </c>
    </row>
    <row r="12" spans="1:18" x14ac:dyDescent="0.25">
      <c r="A12">
        <v>225</v>
      </c>
      <c r="B12">
        <v>74</v>
      </c>
      <c r="C12" t="s">
        <v>51</v>
      </c>
      <c r="D12" t="s">
        <v>26</v>
      </c>
      <c r="E12" t="s">
        <v>27</v>
      </c>
      <c r="F12" t="s">
        <v>28</v>
      </c>
      <c r="G12" t="s">
        <v>42</v>
      </c>
      <c r="H12" t="s">
        <v>34</v>
      </c>
      <c r="I12" t="s">
        <v>35</v>
      </c>
      <c r="J12" t="s">
        <v>27</v>
      </c>
      <c r="K12" t="s">
        <v>36</v>
      </c>
      <c r="L12" t="s">
        <v>37</v>
      </c>
      <c r="M12">
        <v>0</v>
      </c>
      <c r="N12">
        <v>0</v>
      </c>
      <c r="O12">
        <v>0</v>
      </c>
      <c r="P12">
        <v>0</v>
      </c>
      <c r="Q12">
        <v>550</v>
      </c>
      <c r="R12">
        <v>550</v>
      </c>
    </row>
    <row r="13" spans="1:18" x14ac:dyDescent="0.25">
      <c r="A13">
        <v>422</v>
      </c>
      <c r="C13" t="s">
        <v>52</v>
      </c>
      <c r="D13" t="s">
        <v>26</v>
      </c>
      <c r="E13" t="s">
        <v>27</v>
      </c>
      <c r="F13" t="s">
        <v>28</v>
      </c>
      <c r="G13" t="s">
        <v>42</v>
      </c>
      <c r="H13" t="s">
        <v>30</v>
      </c>
      <c r="I13" t="s">
        <v>30</v>
      </c>
      <c r="J13" t="s">
        <v>27</v>
      </c>
      <c r="K13" t="s">
        <v>31</v>
      </c>
      <c r="L13" t="s">
        <v>31</v>
      </c>
      <c r="M13">
        <v>281</v>
      </c>
      <c r="N13">
        <v>338</v>
      </c>
      <c r="O13">
        <v>413</v>
      </c>
      <c r="P13">
        <v>517</v>
      </c>
      <c r="Q13">
        <v>657</v>
      </c>
      <c r="R13">
        <v>845</v>
      </c>
    </row>
    <row r="14" spans="1:18" x14ac:dyDescent="0.25">
      <c r="A14">
        <v>422</v>
      </c>
      <c r="C14" t="s">
        <v>52</v>
      </c>
      <c r="D14" t="s">
        <v>26</v>
      </c>
      <c r="E14" t="s">
        <v>27</v>
      </c>
      <c r="F14" t="s">
        <v>28</v>
      </c>
      <c r="G14" t="s">
        <v>42</v>
      </c>
      <c r="H14" t="s">
        <v>30</v>
      </c>
      <c r="I14" t="s">
        <v>30</v>
      </c>
      <c r="J14" t="s">
        <v>27</v>
      </c>
      <c r="K14" t="s">
        <v>53</v>
      </c>
      <c r="L14" t="s">
        <v>33</v>
      </c>
      <c r="M14">
        <v>92</v>
      </c>
      <c r="N14">
        <v>196</v>
      </c>
      <c r="O14">
        <v>344</v>
      </c>
      <c r="P14">
        <v>414</v>
      </c>
      <c r="Q14">
        <v>527</v>
      </c>
      <c r="R14">
        <v>677</v>
      </c>
    </row>
    <row r="15" spans="1:18" x14ac:dyDescent="0.25">
      <c r="A15">
        <v>422</v>
      </c>
      <c r="B15">
        <v>74</v>
      </c>
      <c r="C15" t="s">
        <v>52</v>
      </c>
      <c r="D15" t="s">
        <v>26</v>
      </c>
      <c r="E15" t="s">
        <v>27</v>
      </c>
      <c r="F15" t="s">
        <v>28</v>
      </c>
      <c r="G15" t="s">
        <v>42</v>
      </c>
      <c r="H15" t="s">
        <v>34</v>
      </c>
      <c r="I15" t="s">
        <v>35</v>
      </c>
      <c r="J15" t="s">
        <v>27</v>
      </c>
      <c r="K15" t="s">
        <v>36</v>
      </c>
      <c r="L15" t="s">
        <v>37</v>
      </c>
      <c r="M15">
        <v>60</v>
      </c>
      <c r="N15">
        <v>60</v>
      </c>
      <c r="O15">
        <v>60</v>
      </c>
      <c r="P15">
        <v>60</v>
      </c>
      <c r="Q15">
        <v>60</v>
      </c>
      <c r="R15">
        <v>0</v>
      </c>
    </row>
    <row r="16" spans="1:18" x14ac:dyDescent="0.25">
      <c r="A16">
        <v>670</v>
      </c>
      <c r="C16" t="s">
        <v>54</v>
      </c>
      <c r="D16" t="s">
        <v>26</v>
      </c>
      <c r="E16" t="s">
        <v>27</v>
      </c>
      <c r="F16" t="s">
        <v>28</v>
      </c>
      <c r="G16" t="s">
        <v>29</v>
      </c>
      <c r="H16" t="s">
        <v>30</v>
      </c>
      <c r="I16" t="s">
        <v>30</v>
      </c>
      <c r="J16" t="s">
        <v>27</v>
      </c>
      <c r="K16" t="s">
        <v>31</v>
      </c>
      <c r="L16" t="s">
        <v>31</v>
      </c>
      <c r="M16">
        <v>1</v>
      </c>
      <c r="N16">
        <v>1</v>
      </c>
      <c r="O16">
        <v>2</v>
      </c>
      <c r="P16">
        <v>2</v>
      </c>
      <c r="Q16">
        <v>3</v>
      </c>
      <c r="R16">
        <v>4</v>
      </c>
    </row>
    <row r="17" spans="1:18" x14ac:dyDescent="0.25">
      <c r="A17">
        <v>757</v>
      </c>
      <c r="C17" t="s">
        <v>55</v>
      </c>
      <c r="D17" t="s">
        <v>26</v>
      </c>
      <c r="E17" t="s">
        <v>27</v>
      </c>
      <c r="F17" t="s">
        <v>28</v>
      </c>
      <c r="G17" t="s">
        <v>29</v>
      </c>
      <c r="H17" t="s">
        <v>30</v>
      </c>
      <c r="I17" t="s">
        <v>30</v>
      </c>
      <c r="J17" t="s">
        <v>27</v>
      </c>
      <c r="K17" t="s">
        <v>31</v>
      </c>
      <c r="L17" t="s">
        <v>31</v>
      </c>
      <c r="M17">
        <v>195</v>
      </c>
      <c r="N17">
        <v>248</v>
      </c>
      <c r="O17">
        <v>319</v>
      </c>
      <c r="P17">
        <v>417</v>
      </c>
      <c r="Q17">
        <v>552</v>
      </c>
      <c r="R17">
        <v>732</v>
      </c>
    </row>
    <row r="18" spans="1:18" x14ac:dyDescent="0.25">
      <c r="A18">
        <v>757</v>
      </c>
      <c r="B18">
        <v>74</v>
      </c>
      <c r="C18" t="s">
        <v>55</v>
      </c>
      <c r="D18" t="s">
        <v>26</v>
      </c>
      <c r="E18" t="s">
        <v>27</v>
      </c>
      <c r="F18" t="s">
        <v>28</v>
      </c>
      <c r="G18" t="s">
        <v>29</v>
      </c>
      <c r="H18" t="s">
        <v>34</v>
      </c>
      <c r="I18" t="s">
        <v>35</v>
      </c>
      <c r="J18" t="s">
        <v>27</v>
      </c>
      <c r="K18" t="s">
        <v>36</v>
      </c>
      <c r="L18" t="s">
        <v>37</v>
      </c>
      <c r="M18">
        <v>300</v>
      </c>
      <c r="N18">
        <v>300</v>
      </c>
      <c r="O18">
        <v>0</v>
      </c>
      <c r="P18">
        <v>0</v>
      </c>
      <c r="Q18">
        <v>0</v>
      </c>
      <c r="R18">
        <v>0</v>
      </c>
    </row>
    <row r="19" spans="1:18" x14ac:dyDescent="0.25">
      <c r="A19">
        <v>757</v>
      </c>
      <c r="B19">
        <v>957</v>
      </c>
      <c r="C19" t="s">
        <v>55</v>
      </c>
      <c r="D19" t="s">
        <v>26</v>
      </c>
      <c r="E19" t="s">
        <v>27</v>
      </c>
      <c r="F19" t="s">
        <v>28</v>
      </c>
      <c r="G19" t="s">
        <v>29</v>
      </c>
      <c r="H19" t="s">
        <v>49</v>
      </c>
      <c r="I19" t="s">
        <v>39</v>
      </c>
      <c r="J19" t="s">
        <v>27</v>
      </c>
      <c r="K19" t="s">
        <v>50</v>
      </c>
      <c r="L19" t="s">
        <v>41</v>
      </c>
      <c r="M19">
        <v>0</v>
      </c>
      <c r="N19">
        <v>3452</v>
      </c>
      <c r="O19">
        <v>3371</v>
      </c>
      <c r="P19">
        <v>3278</v>
      </c>
      <c r="Q19">
        <v>3196</v>
      </c>
      <c r="R19">
        <v>3119</v>
      </c>
    </row>
    <row r="20" spans="1:18" x14ac:dyDescent="0.25">
      <c r="A20">
        <v>1627</v>
      </c>
      <c r="B20">
        <v>74</v>
      </c>
      <c r="C20" t="s">
        <v>56</v>
      </c>
      <c r="D20" t="s">
        <v>57</v>
      </c>
      <c r="E20" t="s">
        <v>27</v>
      </c>
      <c r="F20" t="s">
        <v>28</v>
      </c>
      <c r="G20" t="s">
        <v>42</v>
      </c>
      <c r="H20" t="s">
        <v>34</v>
      </c>
      <c r="I20" t="s">
        <v>35</v>
      </c>
      <c r="J20" t="s">
        <v>27</v>
      </c>
      <c r="K20" t="s">
        <v>36</v>
      </c>
      <c r="L20" t="s">
        <v>37</v>
      </c>
      <c r="M20">
        <v>55</v>
      </c>
      <c r="N20">
        <v>87</v>
      </c>
      <c r="O20">
        <v>120</v>
      </c>
      <c r="P20">
        <v>151</v>
      </c>
      <c r="Q20">
        <v>174</v>
      </c>
      <c r="R20">
        <v>199</v>
      </c>
    </row>
    <row r="21" spans="1:18" x14ac:dyDescent="0.25">
      <c r="A21">
        <v>1852</v>
      </c>
      <c r="B21">
        <v>74</v>
      </c>
      <c r="C21" t="s">
        <v>58</v>
      </c>
      <c r="D21" t="s">
        <v>59</v>
      </c>
      <c r="E21" t="s">
        <v>27</v>
      </c>
      <c r="F21" t="s">
        <v>28</v>
      </c>
      <c r="G21" t="s">
        <v>42</v>
      </c>
      <c r="H21" t="s">
        <v>34</v>
      </c>
      <c r="I21" t="s">
        <v>35</v>
      </c>
      <c r="J21" t="s">
        <v>27</v>
      </c>
      <c r="K21" t="s">
        <v>44</v>
      </c>
      <c r="L21" t="s">
        <v>37</v>
      </c>
      <c r="M21">
        <v>0</v>
      </c>
      <c r="N21">
        <v>0</v>
      </c>
      <c r="O21">
        <v>466</v>
      </c>
      <c r="P21">
        <v>466</v>
      </c>
      <c r="Q21">
        <v>466</v>
      </c>
      <c r="R21">
        <v>466</v>
      </c>
    </row>
    <row r="22" spans="1:18" x14ac:dyDescent="0.25">
      <c r="A22">
        <v>1852</v>
      </c>
      <c r="B22">
        <v>612</v>
      </c>
      <c r="C22" t="s">
        <v>58</v>
      </c>
      <c r="D22" t="s">
        <v>59</v>
      </c>
      <c r="E22" t="s">
        <v>27</v>
      </c>
      <c r="F22" t="s">
        <v>28</v>
      </c>
      <c r="G22" t="s">
        <v>42</v>
      </c>
      <c r="H22" t="s">
        <v>60</v>
      </c>
      <c r="I22" t="s">
        <v>35</v>
      </c>
      <c r="J22" t="s">
        <v>27</v>
      </c>
      <c r="K22" t="s">
        <v>61</v>
      </c>
      <c r="L22" t="s">
        <v>37</v>
      </c>
      <c r="M22">
        <v>110</v>
      </c>
      <c r="N22">
        <v>306</v>
      </c>
      <c r="O22">
        <v>0</v>
      </c>
      <c r="P22">
        <v>0</v>
      </c>
      <c r="Q22">
        <v>0</v>
      </c>
      <c r="R22">
        <v>0</v>
      </c>
    </row>
    <row r="23" spans="1:18" x14ac:dyDescent="0.25">
      <c r="A23">
        <v>2218</v>
      </c>
      <c r="B23">
        <v>80</v>
      </c>
      <c r="C23" t="s">
        <v>62</v>
      </c>
      <c r="D23" t="s">
        <v>26</v>
      </c>
      <c r="E23" t="s">
        <v>27</v>
      </c>
      <c r="F23" t="s">
        <v>28</v>
      </c>
      <c r="G23" t="s">
        <v>29</v>
      </c>
      <c r="H23" t="s">
        <v>63</v>
      </c>
      <c r="I23" t="s">
        <v>35</v>
      </c>
      <c r="J23" t="s">
        <v>64</v>
      </c>
      <c r="K23" t="s">
        <v>65</v>
      </c>
      <c r="L23" t="s">
        <v>37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</row>
    <row r="24" spans="1:18" x14ac:dyDescent="0.25">
      <c r="A24">
        <v>2367</v>
      </c>
      <c r="C24" t="s">
        <v>66</v>
      </c>
      <c r="D24" t="s">
        <v>26</v>
      </c>
      <c r="E24" t="s">
        <v>27</v>
      </c>
      <c r="F24" t="s">
        <v>28</v>
      </c>
      <c r="G24" t="s">
        <v>42</v>
      </c>
      <c r="H24" t="s">
        <v>30</v>
      </c>
      <c r="I24" t="s">
        <v>30</v>
      </c>
      <c r="J24" t="s">
        <v>27</v>
      </c>
      <c r="K24" t="s">
        <v>31</v>
      </c>
      <c r="L24" t="s">
        <v>31</v>
      </c>
      <c r="M24">
        <v>126</v>
      </c>
      <c r="N24">
        <v>161</v>
      </c>
      <c r="O24">
        <v>208</v>
      </c>
      <c r="P24">
        <v>273</v>
      </c>
      <c r="Q24">
        <v>362</v>
      </c>
      <c r="R24">
        <v>480</v>
      </c>
    </row>
    <row r="25" spans="1:18" x14ac:dyDescent="0.25">
      <c r="A25">
        <v>2367</v>
      </c>
      <c r="C25" t="s">
        <v>66</v>
      </c>
      <c r="D25" t="s">
        <v>26</v>
      </c>
      <c r="E25" t="s">
        <v>27</v>
      </c>
      <c r="F25" t="s">
        <v>28</v>
      </c>
      <c r="G25" t="s">
        <v>42</v>
      </c>
      <c r="H25" t="s">
        <v>30</v>
      </c>
      <c r="I25" t="s">
        <v>30</v>
      </c>
      <c r="J25" t="s">
        <v>27</v>
      </c>
      <c r="K25" t="s">
        <v>67</v>
      </c>
      <c r="L25" t="s">
        <v>33</v>
      </c>
      <c r="M25">
        <v>44</v>
      </c>
      <c r="N25">
        <v>72</v>
      </c>
      <c r="O25">
        <v>76</v>
      </c>
      <c r="P25">
        <v>88</v>
      </c>
      <c r="Q25">
        <v>117</v>
      </c>
      <c r="R25">
        <v>155</v>
      </c>
    </row>
    <row r="26" spans="1:18" x14ac:dyDescent="0.25">
      <c r="A26">
        <v>2367</v>
      </c>
      <c r="B26">
        <v>612</v>
      </c>
      <c r="C26" t="s">
        <v>66</v>
      </c>
      <c r="D26" t="s">
        <v>26</v>
      </c>
      <c r="E26" t="s">
        <v>27</v>
      </c>
      <c r="F26" t="s">
        <v>28</v>
      </c>
      <c r="G26" t="s">
        <v>42</v>
      </c>
      <c r="H26" t="s">
        <v>60</v>
      </c>
      <c r="I26" t="s">
        <v>35</v>
      </c>
      <c r="J26" t="s">
        <v>27</v>
      </c>
      <c r="K26" t="s">
        <v>61</v>
      </c>
      <c r="L26" t="s">
        <v>37</v>
      </c>
      <c r="M26">
        <v>0</v>
      </c>
      <c r="N26">
        <v>0</v>
      </c>
      <c r="O26">
        <v>0</v>
      </c>
      <c r="P26">
        <v>0</v>
      </c>
      <c r="Q26">
        <v>0</v>
      </c>
      <c r="R26">
        <v>150</v>
      </c>
    </row>
    <row r="27" spans="1:18" x14ac:dyDescent="0.25">
      <c r="A27">
        <v>2403</v>
      </c>
      <c r="B27">
        <v>74</v>
      </c>
      <c r="C27" t="s">
        <v>68</v>
      </c>
      <c r="D27" t="s">
        <v>69</v>
      </c>
      <c r="E27" t="s">
        <v>27</v>
      </c>
      <c r="F27" t="s">
        <v>28</v>
      </c>
      <c r="G27" t="s">
        <v>42</v>
      </c>
      <c r="H27" t="s">
        <v>34</v>
      </c>
      <c r="I27" t="s">
        <v>35</v>
      </c>
      <c r="J27" t="s">
        <v>27</v>
      </c>
      <c r="K27" t="s">
        <v>70</v>
      </c>
      <c r="L27" t="s">
        <v>37</v>
      </c>
      <c r="M27">
        <v>300</v>
      </c>
      <c r="N27">
        <v>300</v>
      </c>
      <c r="O27">
        <v>300</v>
      </c>
      <c r="P27">
        <v>300</v>
      </c>
      <c r="Q27">
        <v>300</v>
      </c>
      <c r="R27">
        <v>300</v>
      </c>
    </row>
    <row r="28" spans="1:18" x14ac:dyDescent="0.25">
      <c r="A28">
        <v>261</v>
      </c>
      <c r="C28" t="s">
        <v>71</v>
      </c>
      <c r="D28" t="s">
        <v>26</v>
      </c>
      <c r="E28" t="s">
        <v>27</v>
      </c>
      <c r="F28" t="s">
        <v>71</v>
      </c>
      <c r="G28" t="s">
        <v>42</v>
      </c>
      <c r="H28" t="s">
        <v>30</v>
      </c>
      <c r="I28" t="s">
        <v>30</v>
      </c>
      <c r="J28" t="s">
        <v>27</v>
      </c>
      <c r="K28" t="s">
        <v>31</v>
      </c>
      <c r="L28" t="s">
        <v>31</v>
      </c>
      <c r="M28">
        <v>55</v>
      </c>
      <c r="N28">
        <v>63</v>
      </c>
      <c r="O28">
        <v>68</v>
      </c>
      <c r="P28">
        <v>71</v>
      </c>
      <c r="Q28">
        <v>73</v>
      </c>
      <c r="R28">
        <v>74</v>
      </c>
    </row>
    <row r="29" spans="1:18" x14ac:dyDescent="0.25">
      <c r="A29">
        <v>261</v>
      </c>
      <c r="C29" t="s">
        <v>71</v>
      </c>
      <c r="D29" t="s">
        <v>26</v>
      </c>
      <c r="E29" t="s">
        <v>27</v>
      </c>
      <c r="F29" t="s">
        <v>71</v>
      </c>
      <c r="G29" t="s">
        <v>42</v>
      </c>
      <c r="H29" t="s">
        <v>30</v>
      </c>
      <c r="I29" t="s">
        <v>30</v>
      </c>
      <c r="J29" t="s">
        <v>27</v>
      </c>
      <c r="K29" t="s">
        <v>72</v>
      </c>
      <c r="L29" t="s">
        <v>33</v>
      </c>
      <c r="M29">
        <v>19</v>
      </c>
      <c r="N29">
        <v>32</v>
      </c>
      <c r="O29">
        <v>28</v>
      </c>
      <c r="P29">
        <v>26</v>
      </c>
      <c r="Q29">
        <v>27</v>
      </c>
      <c r="R29">
        <v>27</v>
      </c>
    </row>
    <row r="30" spans="1:18" x14ac:dyDescent="0.25">
      <c r="A30">
        <v>427</v>
      </c>
      <c r="C30" t="s">
        <v>73</v>
      </c>
      <c r="D30" t="s">
        <v>26</v>
      </c>
      <c r="E30" t="s">
        <v>27</v>
      </c>
      <c r="F30" t="s">
        <v>71</v>
      </c>
      <c r="G30" t="s">
        <v>42</v>
      </c>
      <c r="H30" t="s">
        <v>30</v>
      </c>
      <c r="I30" t="s">
        <v>30</v>
      </c>
      <c r="J30" t="s">
        <v>27</v>
      </c>
      <c r="K30" t="s">
        <v>31</v>
      </c>
      <c r="L30" t="s">
        <v>31</v>
      </c>
      <c r="M30">
        <v>144</v>
      </c>
      <c r="N30">
        <v>166</v>
      </c>
      <c r="O30">
        <v>179</v>
      </c>
      <c r="P30">
        <v>185</v>
      </c>
      <c r="Q30">
        <v>190</v>
      </c>
      <c r="R30">
        <v>193</v>
      </c>
    </row>
    <row r="31" spans="1:18" x14ac:dyDescent="0.25">
      <c r="A31">
        <v>427</v>
      </c>
      <c r="B31">
        <v>261</v>
      </c>
      <c r="C31" t="s">
        <v>73</v>
      </c>
      <c r="D31" t="s">
        <v>26</v>
      </c>
      <c r="E31" t="s">
        <v>27</v>
      </c>
      <c r="F31" t="s">
        <v>71</v>
      </c>
      <c r="G31" t="s">
        <v>42</v>
      </c>
      <c r="H31" t="s">
        <v>74</v>
      </c>
      <c r="I31" t="s">
        <v>35</v>
      </c>
      <c r="J31" t="s">
        <v>27</v>
      </c>
      <c r="K31" t="s">
        <v>75</v>
      </c>
      <c r="L31" t="s">
        <v>37</v>
      </c>
      <c r="M31">
        <v>0</v>
      </c>
      <c r="N31">
        <v>0</v>
      </c>
      <c r="O31">
        <v>0</v>
      </c>
      <c r="P31">
        <v>55</v>
      </c>
      <c r="Q31">
        <v>55</v>
      </c>
      <c r="R31">
        <v>55</v>
      </c>
    </row>
    <row r="32" spans="1:18" x14ac:dyDescent="0.25">
      <c r="A32">
        <v>427</v>
      </c>
      <c r="B32">
        <v>358</v>
      </c>
      <c r="C32" t="s">
        <v>73</v>
      </c>
      <c r="D32" t="s">
        <v>26</v>
      </c>
      <c r="E32" t="s">
        <v>27</v>
      </c>
      <c r="F32" t="s">
        <v>71</v>
      </c>
      <c r="G32" t="s">
        <v>42</v>
      </c>
      <c r="H32" t="s">
        <v>76</v>
      </c>
      <c r="I32" t="s">
        <v>35</v>
      </c>
      <c r="J32" t="s">
        <v>27</v>
      </c>
      <c r="K32" t="s">
        <v>77</v>
      </c>
      <c r="L32" t="s">
        <v>37</v>
      </c>
      <c r="M32">
        <v>0</v>
      </c>
      <c r="N32">
        <v>0</v>
      </c>
      <c r="O32">
        <v>0</v>
      </c>
      <c r="P32">
        <v>55</v>
      </c>
      <c r="Q32">
        <v>55</v>
      </c>
      <c r="R32">
        <v>55</v>
      </c>
    </row>
    <row r="33" spans="1:18" x14ac:dyDescent="0.25">
      <c r="A33">
        <v>427</v>
      </c>
      <c r="B33">
        <v>658</v>
      </c>
      <c r="C33" t="s">
        <v>73</v>
      </c>
      <c r="D33" t="s">
        <v>26</v>
      </c>
      <c r="E33" t="s">
        <v>27</v>
      </c>
      <c r="F33" t="s">
        <v>71</v>
      </c>
      <c r="G33" t="s">
        <v>42</v>
      </c>
      <c r="H33" t="s">
        <v>78</v>
      </c>
      <c r="I33" t="s">
        <v>39</v>
      </c>
      <c r="J33" t="s">
        <v>27</v>
      </c>
      <c r="K33" t="s">
        <v>79</v>
      </c>
      <c r="L33" t="s">
        <v>80</v>
      </c>
      <c r="M33">
        <v>425</v>
      </c>
      <c r="N33">
        <v>425</v>
      </c>
      <c r="O33">
        <v>425</v>
      </c>
      <c r="P33">
        <v>425</v>
      </c>
      <c r="Q33">
        <v>425</v>
      </c>
      <c r="R33">
        <v>425</v>
      </c>
    </row>
    <row r="34" spans="1:18" x14ac:dyDescent="0.25">
      <c r="A34">
        <v>1235</v>
      </c>
      <c r="C34" t="s">
        <v>81</v>
      </c>
      <c r="D34" t="s">
        <v>26</v>
      </c>
      <c r="E34" t="s">
        <v>27</v>
      </c>
      <c r="F34" t="s">
        <v>71</v>
      </c>
      <c r="G34" t="s">
        <v>42</v>
      </c>
      <c r="H34" t="s">
        <v>30</v>
      </c>
      <c r="I34" t="s">
        <v>30</v>
      </c>
      <c r="J34" t="s">
        <v>27</v>
      </c>
      <c r="K34" t="s">
        <v>31</v>
      </c>
      <c r="L34" t="s">
        <v>31</v>
      </c>
      <c r="M34">
        <v>71</v>
      </c>
      <c r="N34">
        <v>82</v>
      </c>
      <c r="O34">
        <v>89</v>
      </c>
      <c r="P34">
        <v>92</v>
      </c>
      <c r="Q34">
        <v>95</v>
      </c>
      <c r="R34">
        <v>96</v>
      </c>
    </row>
    <row r="35" spans="1:18" x14ac:dyDescent="0.25">
      <c r="A35">
        <v>1235</v>
      </c>
      <c r="C35" t="s">
        <v>81</v>
      </c>
      <c r="D35" t="s">
        <v>26</v>
      </c>
      <c r="E35" t="s">
        <v>27</v>
      </c>
      <c r="F35" t="s">
        <v>71</v>
      </c>
      <c r="G35" t="s">
        <v>42</v>
      </c>
      <c r="H35" t="s">
        <v>30</v>
      </c>
      <c r="I35" t="s">
        <v>30</v>
      </c>
      <c r="J35" t="s">
        <v>27</v>
      </c>
      <c r="K35" t="s">
        <v>82</v>
      </c>
      <c r="L35" t="s">
        <v>33</v>
      </c>
      <c r="M35">
        <v>18</v>
      </c>
      <c r="N35">
        <v>30</v>
      </c>
      <c r="O35">
        <v>30</v>
      </c>
      <c r="P35">
        <v>28</v>
      </c>
      <c r="Q35">
        <v>26</v>
      </c>
      <c r="R35">
        <v>26</v>
      </c>
    </row>
    <row r="36" spans="1:18" x14ac:dyDescent="0.25">
      <c r="A36">
        <v>1235</v>
      </c>
      <c r="B36">
        <v>261</v>
      </c>
      <c r="C36" t="s">
        <v>81</v>
      </c>
      <c r="D36" t="s">
        <v>26</v>
      </c>
      <c r="E36" t="s">
        <v>27</v>
      </c>
      <c r="F36" t="s">
        <v>71</v>
      </c>
      <c r="G36" t="s">
        <v>42</v>
      </c>
      <c r="H36" t="s">
        <v>74</v>
      </c>
      <c r="I36" t="s">
        <v>35</v>
      </c>
      <c r="J36" t="s">
        <v>27</v>
      </c>
      <c r="K36" t="s">
        <v>75</v>
      </c>
      <c r="L36" t="s">
        <v>37</v>
      </c>
      <c r="M36">
        <v>175</v>
      </c>
      <c r="N36">
        <v>175</v>
      </c>
      <c r="O36">
        <v>175</v>
      </c>
      <c r="P36">
        <v>175</v>
      </c>
      <c r="Q36">
        <v>175</v>
      </c>
      <c r="R36">
        <v>175</v>
      </c>
    </row>
    <row r="37" spans="1:18" x14ac:dyDescent="0.25">
      <c r="A37">
        <v>3150</v>
      </c>
      <c r="C37" t="s">
        <v>83</v>
      </c>
      <c r="D37" t="s">
        <v>26</v>
      </c>
      <c r="E37" t="s">
        <v>27</v>
      </c>
      <c r="F37" t="s">
        <v>71</v>
      </c>
      <c r="G37" t="s">
        <v>29</v>
      </c>
      <c r="H37" t="s">
        <v>30</v>
      </c>
      <c r="I37" t="s">
        <v>30</v>
      </c>
      <c r="J37" t="s">
        <v>27</v>
      </c>
      <c r="K37" t="s">
        <v>31</v>
      </c>
      <c r="L37" t="s">
        <v>31</v>
      </c>
      <c r="M37">
        <v>19</v>
      </c>
      <c r="N37">
        <v>23</v>
      </c>
      <c r="O37">
        <v>24</v>
      </c>
      <c r="P37">
        <v>25</v>
      </c>
      <c r="Q37">
        <v>26</v>
      </c>
      <c r="R37">
        <v>27</v>
      </c>
    </row>
    <row r="38" spans="1:18" x14ac:dyDescent="0.25">
      <c r="A38">
        <v>3150</v>
      </c>
      <c r="C38" t="s">
        <v>83</v>
      </c>
      <c r="D38" t="s">
        <v>26</v>
      </c>
      <c r="E38" t="s">
        <v>27</v>
      </c>
      <c r="F38" t="s">
        <v>71</v>
      </c>
      <c r="G38" t="s">
        <v>29</v>
      </c>
      <c r="H38" t="s">
        <v>30</v>
      </c>
      <c r="I38" t="s">
        <v>30</v>
      </c>
      <c r="J38" t="s">
        <v>64</v>
      </c>
      <c r="K38" t="s">
        <v>84</v>
      </c>
      <c r="L38" t="s">
        <v>33</v>
      </c>
      <c r="M38">
        <v>0</v>
      </c>
      <c r="N38">
        <v>0</v>
      </c>
      <c r="O38">
        <v>0</v>
      </c>
      <c r="P38">
        <v>1</v>
      </c>
      <c r="Q38">
        <v>5</v>
      </c>
      <c r="R38">
        <v>9</v>
      </c>
    </row>
    <row r="39" spans="1:18" x14ac:dyDescent="0.25">
      <c r="A39">
        <v>3150</v>
      </c>
      <c r="B39">
        <v>90</v>
      </c>
      <c r="C39" t="s">
        <v>83</v>
      </c>
      <c r="D39" t="s">
        <v>26</v>
      </c>
      <c r="E39" t="s">
        <v>27</v>
      </c>
      <c r="F39" t="s">
        <v>71</v>
      </c>
      <c r="G39" t="s">
        <v>29</v>
      </c>
      <c r="H39" t="s">
        <v>85</v>
      </c>
      <c r="I39" t="s">
        <v>35</v>
      </c>
      <c r="J39" t="s">
        <v>64</v>
      </c>
      <c r="K39" t="s">
        <v>86</v>
      </c>
      <c r="L39" t="s">
        <v>37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</row>
    <row r="40" spans="1:18" x14ac:dyDescent="0.25">
      <c r="A40">
        <v>245</v>
      </c>
      <c r="C40" t="s">
        <v>87</v>
      </c>
      <c r="D40" t="s">
        <v>26</v>
      </c>
      <c r="E40" t="s">
        <v>27</v>
      </c>
      <c r="F40" t="s">
        <v>88</v>
      </c>
      <c r="G40" t="s">
        <v>42</v>
      </c>
      <c r="H40" t="s">
        <v>30</v>
      </c>
      <c r="I40" t="s">
        <v>30</v>
      </c>
      <c r="J40" t="s">
        <v>27</v>
      </c>
      <c r="K40" t="s">
        <v>31</v>
      </c>
      <c r="L40" t="s">
        <v>31</v>
      </c>
      <c r="M40">
        <v>62</v>
      </c>
      <c r="N40">
        <v>73</v>
      </c>
      <c r="O40">
        <v>83</v>
      </c>
      <c r="P40">
        <v>93</v>
      </c>
      <c r="Q40">
        <v>102</v>
      </c>
      <c r="R40">
        <v>109</v>
      </c>
    </row>
    <row r="41" spans="1:18" x14ac:dyDescent="0.25">
      <c r="A41">
        <v>245</v>
      </c>
      <c r="C41" t="s">
        <v>87</v>
      </c>
      <c r="D41" t="s">
        <v>26</v>
      </c>
      <c r="E41" t="s">
        <v>27</v>
      </c>
      <c r="F41" t="s">
        <v>88</v>
      </c>
      <c r="G41" t="s">
        <v>42</v>
      </c>
      <c r="H41" t="s">
        <v>30</v>
      </c>
      <c r="I41" t="s">
        <v>30</v>
      </c>
      <c r="J41" t="s">
        <v>27</v>
      </c>
      <c r="K41" t="s">
        <v>89</v>
      </c>
      <c r="L41" t="s">
        <v>33</v>
      </c>
      <c r="M41">
        <v>41</v>
      </c>
      <c r="N41">
        <v>64</v>
      </c>
      <c r="O41">
        <v>91</v>
      </c>
      <c r="P41">
        <v>126</v>
      </c>
      <c r="Q41">
        <v>164</v>
      </c>
      <c r="R41">
        <v>204</v>
      </c>
    </row>
    <row r="42" spans="1:18" x14ac:dyDescent="0.25">
      <c r="A42">
        <v>245</v>
      </c>
      <c r="B42">
        <v>262</v>
      </c>
      <c r="C42" t="s">
        <v>87</v>
      </c>
      <c r="D42" t="s">
        <v>26</v>
      </c>
      <c r="E42" t="s">
        <v>27</v>
      </c>
      <c r="F42" t="s">
        <v>88</v>
      </c>
      <c r="G42" t="s">
        <v>42</v>
      </c>
      <c r="H42" t="s">
        <v>90</v>
      </c>
      <c r="I42" t="s">
        <v>35</v>
      </c>
      <c r="J42" t="s">
        <v>27</v>
      </c>
      <c r="K42" t="s">
        <v>75</v>
      </c>
      <c r="L42" t="s">
        <v>37</v>
      </c>
      <c r="M42">
        <v>180</v>
      </c>
      <c r="N42">
        <v>180</v>
      </c>
      <c r="O42">
        <v>180</v>
      </c>
      <c r="P42">
        <v>180</v>
      </c>
      <c r="Q42">
        <v>180</v>
      </c>
      <c r="R42">
        <v>180</v>
      </c>
    </row>
    <row r="43" spans="1:18" x14ac:dyDescent="0.25">
      <c r="A43">
        <v>245</v>
      </c>
      <c r="B43">
        <v>957</v>
      </c>
      <c r="C43" t="s">
        <v>87</v>
      </c>
      <c r="D43" t="s">
        <v>26</v>
      </c>
      <c r="E43" t="s">
        <v>27</v>
      </c>
      <c r="F43" t="s">
        <v>88</v>
      </c>
      <c r="G43" t="s">
        <v>42</v>
      </c>
      <c r="H43" t="s">
        <v>49</v>
      </c>
      <c r="I43" t="s">
        <v>39</v>
      </c>
      <c r="J43" t="s">
        <v>27</v>
      </c>
      <c r="K43" t="s">
        <v>50</v>
      </c>
      <c r="L43" t="s">
        <v>41</v>
      </c>
      <c r="M43">
        <v>500</v>
      </c>
      <c r="N43">
        <v>884</v>
      </c>
      <c r="O43">
        <v>884</v>
      </c>
      <c r="P43">
        <v>884</v>
      </c>
      <c r="Q43">
        <v>884</v>
      </c>
      <c r="R43">
        <v>884</v>
      </c>
    </row>
    <row r="44" spans="1:18" x14ac:dyDescent="0.25">
      <c r="A44">
        <v>315</v>
      </c>
      <c r="C44" t="s">
        <v>88</v>
      </c>
      <c r="D44" t="s">
        <v>26</v>
      </c>
      <c r="E44" t="s">
        <v>27</v>
      </c>
      <c r="F44" t="s">
        <v>88</v>
      </c>
      <c r="G44" t="s">
        <v>42</v>
      </c>
      <c r="H44" t="s">
        <v>30</v>
      </c>
      <c r="I44" t="s">
        <v>30</v>
      </c>
      <c r="J44" t="s">
        <v>27</v>
      </c>
      <c r="K44" t="s">
        <v>31</v>
      </c>
      <c r="L44" t="s">
        <v>31</v>
      </c>
      <c r="M44">
        <v>370</v>
      </c>
      <c r="N44">
        <v>441</v>
      </c>
      <c r="O44">
        <v>500</v>
      </c>
      <c r="P44">
        <v>559</v>
      </c>
      <c r="Q44">
        <v>612</v>
      </c>
      <c r="R44">
        <v>658</v>
      </c>
    </row>
    <row r="45" spans="1:18" x14ac:dyDescent="0.25">
      <c r="A45">
        <v>315</v>
      </c>
      <c r="C45" t="s">
        <v>88</v>
      </c>
      <c r="D45" t="s">
        <v>26</v>
      </c>
      <c r="E45" t="s">
        <v>27</v>
      </c>
      <c r="F45" t="s">
        <v>88</v>
      </c>
      <c r="G45" t="s">
        <v>42</v>
      </c>
      <c r="H45" t="s">
        <v>30</v>
      </c>
      <c r="I45" t="s">
        <v>30</v>
      </c>
      <c r="J45" t="s">
        <v>27</v>
      </c>
      <c r="K45" t="s">
        <v>91</v>
      </c>
      <c r="L45" t="s">
        <v>33</v>
      </c>
      <c r="M45">
        <v>184</v>
      </c>
      <c r="N45">
        <v>282</v>
      </c>
      <c r="O45">
        <v>405</v>
      </c>
      <c r="P45">
        <v>571</v>
      </c>
      <c r="Q45">
        <v>740</v>
      </c>
      <c r="R45">
        <v>917</v>
      </c>
    </row>
    <row r="46" spans="1:18" x14ac:dyDescent="0.25">
      <c r="A46">
        <v>315</v>
      </c>
      <c r="B46">
        <v>957</v>
      </c>
      <c r="C46" t="s">
        <v>88</v>
      </c>
      <c r="D46" t="s">
        <v>26</v>
      </c>
      <c r="E46" t="s">
        <v>27</v>
      </c>
      <c r="F46" t="s">
        <v>88</v>
      </c>
      <c r="G46" t="s">
        <v>42</v>
      </c>
      <c r="H46" t="s">
        <v>49</v>
      </c>
      <c r="I46" t="s">
        <v>39</v>
      </c>
      <c r="J46" t="s">
        <v>27</v>
      </c>
      <c r="K46" t="s">
        <v>50</v>
      </c>
      <c r="L46" t="s">
        <v>41</v>
      </c>
      <c r="M46">
        <v>1000</v>
      </c>
      <c r="N46">
        <v>2000</v>
      </c>
      <c r="O46">
        <v>2000</v>
      </c>
      <c r="P46">
        <v>2000</v>
      </c>
      <c r="Q46">
        <v>2000</v>
      </c>
      <c r="R46">
        <v>2000</v>
      </c>
    </row>
    <row r="47" spans="1:18" x14ac:dyDescent="0.25">
      <c r="A47">
        <v>353</v>
      </c>
      <c r="C47" t="s">
        <v>92</v>
      </c>
      <c r="D47" t="s">
        <v>26</v>
      </c>
      <c r="E47" t="s">
        <v>27</v>
      </c>
      <c r="F47" t="s">
        <v>88</v>
      </c>
      <c r="G47" t="s">
        <v>29</v>
      </c>
      <c r="H47" t="s">
        <v>30</v>
      </c>
      <c r="I47" t="s">
        <v>30</v>
      </c>
      <c r="J47" t="s">
        <v>93</v>
      </c>
      <c r="K47" t="s">
        <v>94</v>
      </c>
      <c r="L47" t="s">
        <v>33</v>
      </c>
      <c r="M47">
        <v>0</v>
      </c>
      <c r="N47">
        <v>0</v>
      </c>
      <c r="O47">
        <v>0</v>
      </c>
      <c r="P47">
        <v>6</v>
      </c>
      <c r="Q47">
        <v>12</v>
      </c>
      <c r="R47">
        <v>19</v>
      </c>
    </row>
    <row r="48" spans="1:18" x14ac:dyDescent="0.25">
      <c r="A48">
        <v>353</v>
      </c>
      <c r="C48" t="s">
        <v>92</v>
      </c>
      <c r="D48" t="s">
        <v>26</v>
      </c>
      <c r="E48" t="s">
        <v>27</v>
      </c>
      <c r="F48" t="s">
        <v>88</v>
      </c>
      <c r="G48" t="s">
        <v>29</v>
      </c>
      <c r="H48" t="s">
        <v>30</v>
      </c>
      <c r="I48" t="s">
        <v>30</v>
      </c>
      <c r="J48" t="s">
        <v>93</v>
      </c>
      <c r="K48" t="s">
        <v>95</v>
      </c>
      <c r="L48" t="s">
        <v>33</v>
      </c>
      <c r="M48">
        <v>3</v>
      </c>
      <c r="N48">
        <v>10</v>
      </c>
      <c r="O48">
        <v>13</v>
      </c>
      <c r="P48">
        <v>15</v>
      </c>
      <c r="Q48">
        <v>16</v>
      </c>
      <c r="R48">
        <v>17</v>
      </c>
    </row>
    <row r="49" spans="1:18" x14ac:dyDescent="0.25">
      <c r="A49">
        <v>353</v>
      </c>
      <c r="B49">
        <v>54</v>
      </c>
      <c r="C49" t="s">
        <v>92</v>
      </c>
      <c r="D49" t="s">
        <v>26</v>
      </c>
      <c r="E49" t="s">
        <v>27</v>
      </c>
      <c r="F49" t="s">
        <v>88</v>
      </c>
      <c r="G49" t="s">
        <v>29</v>
      </c>
      <c r="H49" t="s">
        <v>96</v>
      </c>
      <c r="I49" t="s">
        <v>39</v>
      </c>
      <c r="J49" t="s">
        <v>93</v>
      </c>
      <c r="K49" t="s">
        <v>97</v>
      </c>
      <c r="L49" t="s">
        <v>98</v>
      </c>
      <c r="M49">
        <v>49</v>
      </c>
      <c r="N49">
        <v>45</v>
      </c>
      <c r="O49">
        <v>7</v>
      </c>
      <c r="P49">
        <v>39</v>
      </c>
      <c r="Q49">
        <v>22</v>
      </c>
      <c r="R49">
        <v>73</v>
      </c>
    </row>
    <row r="50" spans="1:18" x14ac:dyDescent="0.25">
      <c r="A50">
        <v>353</v>
      </c>
      <c r="B50">
        <v>54</v>
      </c>
      <c r="C50" t="s">
        <v>92</v>
      </c>
      <c r="D50" t="s">
        <v>26</v>
      </c>
      <c r="E50" t="s">
        <v>27</v>
      </c>
      <c r="F50" t="s">
        <v>88</v>
      </c>
      <c r="G50" t="s">
        <v>29</v>
      </c>
      <c r="H50" t="s">
        <v>96</v>
      </c>
      <c r="I50" t="s">
        <v>39</v>
      </c>
      <c r="J50" t="s">
        <v>93</v>
      </c>
      <c r="K50" t="s">
        <v>99</v>
      </c>
      <c r="L50" t="s">
        <v>98</v>
      </c>
      <c r="M50">
        <v>0</v>
      </c>
      <c r="N50">
        <v>0</v>
      </c>
      <c r="O50">
        <v>5</v>
      </c>
      <c r="P50">
        <v>5</v>
      </c>
      <c r="Q50">
        <v>0</v>
      </c>
      <c r="R50">
        <v>0</v>
      </c>
    </row>
    <row r="51" spans="1:18" x14ac:dyDescent="0.25">
      <c r="A51">
        <v>409</v>
      </c>
      <c r="C51" t="s">
        <v>100</v>
      </c>
      <c r="D51" t="s">
        <v>26</v>
      </c>
      <c r="E51" t="s">
        <v>27</v>
      </c>
      <c r="F51" t="s">
        <v>88</v>
      </c>
      <c r="G51" t="s">
        <v>42</v>
      </c>
      <c r="H51" t="s">
        <v>30</v>
      </c>
      <c r="I51" t="s">
        <v>30</v>
      </c>
      <c r="J51" t="s">
        <v>27</v>
      </c>
      <c r="K51" t="s">
        <v>31</v>
      </c>
      <c r="L51" t="s">
        <v>31</v>
      </c>
      <c r="M51">
        <v>45</v>
      </c>
      <c r="N51">
        <v>54</v>
      </c>
      <c r="O51">
        <v>61</v>
      </c>
      <c r="P51">
        <v>68</v>
      </c>
      <c r="Q51">
        <v>74</v>
      </c>
      <c r="R51">
        <v>80</v>
      </c>
    </row>
    <row r="52" spans="1:18" x14ac:dyDescent="0.25">
      <c r="A52">
        <v>409</v>
      </c>
      <c r="C52" t="s">
        <v>100</v>
      </c>
      <c r="D52" t="s">
        <v>26</v>
      </c>
      <c r="E52" t="s">
        <v>27</v>
      </c>
      <c r="F52" t="s">
        <v>88</v>
      </c>
      <c r="G52" t="s">
        <v>42</v>
      </c>
      <c r="H52" t="s">
        <v>30</v>
      </c>
      <c r="I52" t="s">
        <v>30</v>
      </c>
      <c r="J52" t="s">
        <v>27</v>
      </c>
      <c r="K52" t="s">
        <v>101</v>
      </c>
      <c r="L52" t="s">
        <v>33</v>
      </c>
      <c r="M52">
        <v>22</v>
      </c>
      <c r="N52">
        <v>21</v>
      </c>
      <c r="O52">
        <v>20</v>
      </c>
      <c r="P52">
        <v>19</v>
      </c>
      <c r="Q52">
        <v>21</v>
      </c>
      <c r="R52">
        <v>23</v>
      </c>
    </row>
    <row r="53" spans="1:18" x14ac:dyDescent="0.25">
      <c r="A53">
        <v>409</v>
      </c>
      <c r="B53">
        <v>957</v>
      </c>
      <c r="C53" t="s">
        <v>100</v>
      </c>
      <c r="D53" t="s">
        <v>26</v>
      </c>
      <c r="E53" t="s">
        <v>27</v>
      </c>
      <c r="F53" t="s">
        <v>88</v>
      </c>
      <c r="G53" t="s">
        <v>42</v>
      </c>
      <c r="H53" t="s">
        <v>49</v>
      </c>
      <c r="I53" t="s">
        <v>39</v>
      </c>
      <c r="J53" t="s">
        <v>27</v>
      </c>
      <c r="K53" t="s">
        <v>50</v>
      </c>
      <c r="L53" t="s">
        <v>41</v>
      </c>
      <c r="M53">
        <v>376</v>
      </c>
      <c r="N53">
        <v>700</v>
      </c>
      <c r="O53">
        <v>700</v>
      </c>
      <c r="P53">
        <v>700</v>
      </c>
      <c r="Q53">
        <v>700</v>
      </c>
      <c r="R53">
        <v>700</v>
      </c>
    </row>
    <row r="54" spans="1:18" x14ac:dyDescent="0.25">
      <c r="A54">
        <v>438</v>
      </c>
      <c r="C54" t="s">
        <v>102</v>
      </c>
      <c r="D54" t="s">
        <v>26</v>
      </c>
      <c r="E54" t="s">
        <v>27</v>
      </c>
      <c r="F54" t="s">
        <v>88</v>
      </c>
      <c r="G54" t="s">
        <v>42</v>
      </c>
      <c r="H54" t="s">
        <v>30</v>
      </c>
      <c r="I54" t="s">
        <v>30</v>
      </c>
      <c r="J54" t="s">
        <v>27</v>
      </c>
      <c r="K54" t="s">
        <v>31</v>
      </c>
      <c r="L54" t="s">
        <v>31</v>
      </c>
      <c r="M54">
        <v>526</v>
      </c>
      <c r="N54">
        <v>566</v>
      </c>
      <c r="O54">
        <v>550</v>
      </c>
      <c r="P54">
        <v>593</v>
      </c>
      <c r="Q54">
        <v>646</v>
      </c>
      <c r="R54">
        <v>711</v>
      </c>
    </row>
    <row r="55" spans="1:18" x14ac:dyDescent="0.25">
      <c r="A55">
        <v>438</v>
      </c>
      <c r="C55" t="s">
        <v>102</v>
      </c>
      <c r="D55" t="s">
        <v>26</v>
      </c>
      <c r="E55" t="s">
        <v>27</v>
      </c>
      <c r="F55" t="s">
        <v>88</v>
      </c>
      <c r="G55" t="s">
        <v>42</v>
      </c>
      <c r="H55" t="s">
        <v>30</v>
      </c>
      <c r="I55" t="s">
        <v>30</v>
      </c>
      <c r="J55" t="s">
        <v>27</v>
      </c>
      <c r="K55" t="s">
        <v>103</v>
      </c>
      <c r="L55" t="s">
        <v>33</v>
      </c>
      <c r="M55">
        <v>60</v>
      </c>
      <c r="N55">
        <v>93</v>
      </c>
      <c r="O55">
        <v>83</v>
      </c>
      <c r="P55">
        <v>80</v>
      </c>
      <c r="Q55">
        <v>87</v>
      </c>
      <c r="R55">
        <v>94</v>
      </c>
    </row>
    <row r="56" spans="1:18" x14ac:dyDescent="0.25">
      <c r="A56">
        <v>438</v>
      </c>
      <c r="B56">
        <v>658</v>
      </c>
      <c r="C56" t="s">
        <v>102</v>
      </c>
      <c r="D56" t="s">
        <v>26</v>
      </c>
      <c r="E56" t="s">
        <v>27</v>
      </c>
      <c r="F56" t="s">
        <v>88</v>
      </c>
      <c r="G56" t="s">
        <v>42</v>
      </c>
      <c r="H56" t="s">
        <v>78</v>
      </c>
      <c r="I56" t="s">
        <v>39</v>
      </c>
      <c r="J56" t="s">
        <v>27</v>
      </c>
      <c r="K56" t="s">
        <v>79</v>
      </c>
      <c r="L56" t="s">
        <v>80</v>
      </c>
      <c r="M56">
        <v>425</v>
      </c>
      <c r="N56">
        <v>425</v>
      </c>
      <c r="O56">
        <v>425</v>
      </c>
      <c r="P56">
        <v>425</v>
      </c>
      <c r="Q56">
        <v>425</v>
      </c>
      <c r="R56">
        <v>425</v>
      </c>
    </row>
    <row r="57" spans="1:18" x14ac:dyDescent="0.25">
      <c r="A57">
        <v>438</v>
      </c>
      <c r="B57">
        <v>957</v>
      </c>
      <c r="C57" t="s">
        <v>102</v>
      </c>
      <c r="D57" t="s">
        <v>26</v>
      </c>
      <c r="E57" t="s">
        <v>27</v>
      </c>
      <c r="F57" t="s">
        <v>88</v>
      </c>
      <c r="G57" t="s">
        <v>42</v>
      </c>
      <c r="H57" t="s">
        <v>49</v>
      </c>
      <c r="I57" t="s">
        <v>39</v>
      </c>
      <c r="J57" t="s">
        <v>27</v>
      </c>
      <c r="K57" t="s">
        <v>50</v>
      </c>
      <c r="L57" t="s">
        <v>41</v>
      </c>
      <c r="M57">
        <v>2235</v>
      </c>
      <c r="N57">
        <v>3813</v>
      </c>
      <c r="O57">
        <v>3813</v>
      </c>
      <c r="P57">
        <v>3813</v>
      </c>
      <c r="Q57">
        <v>3813</v>
      </c>
      <c r="R57">
        <v>3813</v>
      </c>
    </row>
    <row r="58" spans="1:18" x14ac:dyDescent="0.25">
      <c r="A58">
        <v>857</v>
      </c>
      <c r="C58" t="s">
        <v>104</v>
      </c>
      <c r="D58" t="s">
        <v>26</v>
      </c>
      <c r="E58" t="s">
        <v>27</v>
      </c>
      <c r="F58" t="s">
        <v>88</v>
      </c>
      <c r="G58" t="s">
        <v>42</v>
      </c>
      <c r="H58" t="s">
        <v>30</v>
      </c>
      <c r="I58" t="s">
        <v>30</v>
      </c>
      <c r="J58" t="s">
        <v>27</v>
      </c>
      <c r="K58" t="s">
        <v>31</v>
      </c>
      <c r="L58" t="s">
        <v>31</v>
      </c>
      <c r="M58">
        <v>33</v>
      </c>
      <c r="N58">
        <v>38</v>
      </c>
      <c r="O58">
        <v>43</v>
      </c>
      <c r="P58">
        <v>48</v>
      </c>
      <c r="Q58">
        <v>53</v>
      </c>
      <c r="R58">
        <v>57</v>
      </c>
    </row>
    <row r="59" spans="1:18" x14ac:dyDescent="0.25">
      <c r="A59">
        <v>857</v>
      </c>
      <c r="B59">
        <v>957</v>
      </c>
      <c r="C59" t="s">
        <v>104</v>
      </c>
      <c r="D59" t="s">
        <v>26</v>
      </c>
      <c r="E59" t="s">
        <v>27</v>
      </c>
      <c r="F59" t="s">
        <v>88</v>
      </c>
      <c r="G59" t="s">
        <v>42</v>
      </c>
      <c r="H59" t="s">
        <v>49</v>
      </c>
      <c r="I59" t="s">
        <v>39</v>
      </c>
      <c r="J59" t="s">
        <v>27</v>
      </c>
      <c r="K59" t="s">
        <v>50</v>
      </c>
      <c r="L59" t="s">
        <v>41</v>
      </c>
      <c r="M59">
        <v>0</v>
      </c>
      <c r="N59">
        <v>0</v>
      </c>
      <c r="O59">
        <v>0</v>
      </c>
      <c r="P59">
        <v>250</v>
      </c>
      <c r="Q59">
        <v>250</v>
      </c>
      <c r="R59">
        <v>250</v>
      </c>
    </row>
    <row r="60" spans="1:18" x14ac:dyDescent="0.25">
      <c r="A60">
        <v>1255</v>
      </c>
      <c r="C60" t="s">
        <v>105</v>
      </c>
      <c r="D60" t="s">
        <v>26</v>
      </c>
      <c r="E60" t="s">
        <v>27</v>
      </c>
      <c r="F60" t="s">
        <v>88</v>
      </c>
      <c r="G60" t="s">
        <v>29</v>
      </c>
      <c r="H60" t="s">
        <v>30</v>
      </c>
      <c r="I60" t="s">
        <v>30</v>
      </c>
      <c r="J60" t="s">
        <v>93</v>
      </c>
      <c r="K60" t="s">
        <v>95</v>
      </c>
      <c r="L60" t="s">
        <v>33</v>
      </c>
      <c r="M60">
        <v>5</v>
      </c>
      <c r="N60">
        <v>14</v>
      </c>
      <c r="O60">
        <v>14</v>
      </c>
      <c r="P60">
        <v>13</v>
      </c>
      <c r="Q60">
        <v>14</v>
      </c>
      <c r="R60">
        <v>16</v>
      </c>
    </row>
    <row r="61" spans="1:18" x14ac:dyDescent="0.25">
      <c r="A61">
        <v>1255</v>
      </c>
      <c r="B61">
        <v>54</v>
      </c>
      <c r="C61" t="s">
        <v>105</v>
      </c>
      <c r="D61" t="s">
        <v>26</v>
      </c>
      <c r="E61" t="s">
        <v>27</v>
      </c>
      <c r="F61" t="s">
        <v>88</v>
      </c>
      <c r="G61" t="s">
        <v>29</v>
      </c>
      <c r="H61" t="s">
        <v>96</v>
      </c>
      <c r="I61" t="s">
        <v>39</v>
      </c>
      <c r="J61" t="s">
        <v>93</v>
      </c>
      <c r="K61" t="s">
        <v>106</v>
      </c>
      <c r="L61" t="s">
        <v>98</v>
      </c>
      <c r="M61">
        <v>213</v>
      </c>
      <c r="N61">
        <v>230</v>
      </c>
      <c r="O61">
        <v>237</v>
      </c>
      <c r="P61">
        <v>252</v>
      </c>
      <c r="Q61">
        <v>254</v>
      </c>
      <c r="R61">
        <v>257</v>
      </c>
    </row>
    <row r="62" spans="1:18" x14ac:dyDescent="0.25">
      <c r="A62">
        <v>1266</v>
      </c>
      <c r="C62" t="s">
        <v>107</v>
      </c>
      <c r="D62" t="s">
        <v>26</v>
      </c>
      <c r="E62" t="s">
        <v>27</v>
      </c>
      <c r="F62" t="s">
        <v>88</v>
      </c>
      <c r="G62" t="s">
        <v>29</v>
      </c>
      <c r="H62" t="s">
        <v>30</v>
      </c>
      <c r="I62" t="s">
        <v>30</v>
      </c>
      <c r="J62" t="s">
        <v>27</v>
      </c>
      <c r="K62" t="s">
        <v>31</v>
      </c>
      <c r="L62" t="s">
        <v>31</v>
      </c>
      <c r="M62">
        <v>2</v>
      </c>
      <c r="N62">
        <v>3</v>
      </c>
      <c r="O62">
        <v>3</v>
      </c>
      <c r="P62">
        <v>3</v>
      </c>
      <c r="Q62">
        <v>4</v>
      </c>
      <c r="R62">
        <v>4</v>
      </c>
    </row>
    <row r="63" spans="1:18" x14ac:dyDescent="0.25">
      <c r="A63">
        <v>1798</v>
      </c>
      <c r="C63" t="s">
        <v>108</v>
      </c>
      <c r="D63" t="s">
        <v>26</v>
      </c>
      <c r="E63" t="s">
        <v>27</v>
      </c>
      <c r="F63" t="s">
        <v>88</v>
      </c>
      <c r="G63" t="s">
        <v>42</v>
      </c>
      <c r="H63" t="s">
        <v>30</v>
      </c>
      <c r="I63" t="s">
        <v>30</v>
      </c>
      <c r="J63" t="s">
        <v>27</v>
      </c>
      <c r="K63" t="s">
        <v>31</v>
      </c>
      <c r="L63" t="s">
        <v>31</v>
      </c>
      <c r="M63">
        <v>466</v>
      </c>
      <c r="N63">
        <v>674</v>
      </c>
      <c r="O63">
        <v>968</v>
      </c>
      <c r="P63">
        <v>1122</v>
      </c>
      <c r="Q63">
        <v>1225</v>
      </c>
      <c r="R63">
        <v>1277</v>
      </c>
    </row>
    <row r="64" spans="1:18" x14ac:dyDescent="0.25">
      <c r="A64">
        <v>1798</v>
      </c>
      <c r="C64" t="s">
        <v>108</v>
      </c>
      <c r="D64" t="s">
        <v>26</v>
      </c>
      <c r="E64" t="s">
        <v>27</v>
      </c>
      <c r="F64" t="s">
        <v>88</v>
      </c>
      <c r="G64" t="s">
        <v>42</v>
      </c>
      <c r="H64" t="s">
        <v>30</v>
      </c>
      <c r="I64" t="s">
        <v>30</v>
      </c>
      <c r="J64" t="s">
        <v>27</v>
      </c>
      <c r="K64" t="s">
        <v>109</v>
      </c>
      <c r="L64" t="s">
        <v>33</v>
      </c>
      <c r="M64">
        <v>234</v>
      </c>
      <c r="N64">
        <v>587</v>
      </c>
      <c r="O64">
        <v>1016</v>
      </c>
      <c r="P64">
        <v>1397</v>
      </c>
      <c r="Q64">
        <v>1764</v>
      </c>
      <c r="R64">
        <v>2059</v>
      </c>
    </row>
    <row r="65" spans="1:18" x14ac:dyDescent="0.25">
      <c r="A65">
        <v>1798</v>
      </c>
      <c r="B65">
        <v>169</v>
      </c>
      <c r="C65" t="s">
        <v>108</v>
      </c>
      <c r="D65" t="s">
        <v>26</v>
      </c>
      <c r="E65" t="s">
        <v>27</v>
      </c>
      <c r="F65" t="s">
        <v>88</v>
      </c>
      <c r="G65" t="s">
        <v>42</v>
      </c>
      <c r="H65" t="s">
        <v>45</v>
      </c>
      <c r="I65" t="s">
        <v>46</v>
      </c>
      <c r="J65" t="s">
        <v>27</v>
      </c>
      <c r="K65" t="s">
        <v>110</v>
      </c>
      <c r="L65" t="s">
        <v>48</v>
      </c>
      <c r="M65">
        <v>11</v>
      </c>
      <c r="N65">
        <v>11</v>
      </c>
      <c r="O65">
        <v>11</v>
      </c>
      <c r="P65">
        <v>11</v>
      </c>
      <c r="Q65">
        <v>11</v>
      </c>
      <c r="R65">
        <v>11</v>
      </c>
    </row>
    <row r="66" spans="1:18" x14ac:dyDescent="0.25">
      <c r="A66">
        <v>1798</v>
      </c>
      <c r="B66">
        <v>957</v>
      </c>
      <c r="C66" t="s">
        <v>108</v>
      </c>
      <c r="D66" t="s">
        <v>26</v>
      </c>
      <c r="E66" t="s">
        <v>27</v>
      </c>
      <c r="F66" t="s">
        <v>88</v>
      </c>
      <c r="G66" t="s">
        <v>42</v>
      </c>
      <c r="H66" t="s">
        <v>49</v>
      </c>
      <c r="I66" t="s">
        <v>39</v>
      </c>
      <c r="J66" t="s">
        <v>27</v>
      </c>
      <c r="K66" t="s">
        <v>50</v>
      </c>
      <c r="L66" t="s">
        <v>41</v>
      </c>
      <c r="M66">
        <v>500</v>
      </c>
      <c r="N66">
        <v>4000</v>
      </c>
      <c r="O66">
        <v>4000</v>
      </c>
      <c r="P66">
        <v>4000</v>
      </c>
      <c r="Q66">
        <v>4000</v>
      </c>
      <c r="R66">
        <v>4000</v>
      </c>
    </row>
    <row r="67" spans="1:18" x14ac:dyDescent="0.25">
      <c r="A67">
        <v>1821</v>
      </c>
      <c r="C67" t="s">
        <v>111</v>
      </c>
      <c r="D67" t="s">
        <v>26</v>
      </c>
      <c r="E67" t="s">
        <v>27</v>
      </c>
      <c r="F67" t="s">
        <v>88</v>
      </c>
      <c r="G67" t="s">
        <v>42</v>
      </c>
      <c r="H67" t="s">
        <v>30</v>
      </c>
      <c r="I67" t="s">
        <v>30</v>
      </c>
      <c r="J67" t="s">
        <v>27</v>
      </c>
      <c r="K67" t="s">
        <v>31</v>
      </c>
      <c r="L67" t="s">
        <v>31</v>
      </c>
      <c r="M67">
        <v>170</v>
      </c>
      <c r="N67">
        <v>204</v>
      </c>
      <c r="O67">
        <v>233</v>
      </c>
      <c r="P67">
        <v>261</v>
      </c>
      <c r="Q67">
        <v>286</v>
      </c>
      <c r="R67">
        <v>308</v>
      </c>
    </row>
    <row r="68" spans="1:18" x14ac:dyDescent="0.25">
      <c r="A68">
        <v>1821</v>
      </c>
      <c r="C68" t="s">
        <v>111</v>
      </c>
      <c r="D68" t="s">
        <v>26</v>
      </c>
      <c r="E68" t="s">
        <v>27</v>
      </c>
      <c r="F68" t="s">
        <v>88</v>
      </c>
      <c r="G68" t="s">
        <v>42</v>
      </c>
      <c r="H68" t="s">
        <v>30</v>
      </c>
      <c r="I68" t="s">
        <v>30</v>
      </c>
      <c r="J68" t="s">
        <v>27</v>
      </c>
      <c r="K68" t="s">
        <v>112</v>
      </c>
      <c r="L68" t="s">
        <v>33</v>
      </c>
      <c r="M68">
        <v>84</v>
      </c>
      <c r="N68">
        <v>188</v>
      </c>
      <c r="O68">
        <v>309</v>
      </c>
      <c r="P68">
        <v>443</v>
      </c>
      <c r="Q68">
        <v>573</v>
      </c>
      <c r="R68">
        <v>708</v>
      </c>
    </row>
    <row r="69" spans="1:18" x14ac:dyDescent="0.25">
      <c r="A69">
        <v>1867</v>
      </c>
      <c r="B69">
        <v>262</v>
      </c>
      <c r="C69" t="s">
        <v>113</v>
      </c>
      <c r="D69" t="s">
        <v>59</v>
      </c>
      <c r="E69" t="s">
        <v>27</v>
      </c>
      <c r="F69" t="s">
        <v>88</v>
      </c>
      <c r="G69" t="s">
        <v>42</v>
      </c>
      <c r="H69" t="s">
        <v>90</v>
      </c>
      <c r="I69" t="s">
        <v>35</v>
      </c>
      <c r="J69" t="s">
        <v>27</v>
      </c>
      <c r="K69" t="s">
        <v>75</v>
      </c>
      <c r="L69" t="s">
        <v>37</v>
      </c>
      <c r="M69">
        <v>1500</v>
      </c>
      <c r="N69">
        <v>1500</v>
      </c>
      <c r="O69">
        <v>1500</v>
      </c>
      <c r="P69">
        <v>1500</v>
      </c>
      <c r="Q69">
        <v>1500</v>
      </c>
      <c r="R69">
        <v>1500</v>
      </c>
    </row>
    <row r="70" spans="1:18" x14ac:dyDescent="0.25">
      <c r="A70">
        <v>1867</v>
      </c>
      <c r="B70">
        <v>359</v>
      </c>
      <c r="C70" t="s">
        <v>113</v>
      </c>
      <c r="D70" t="s">
        <v>59</v>
      </c>
      <c r="E70" t="s">
        <v>27</v>
      </c>
      <c r="F70" t="s">
        <v>88</v>
      </c>
      <c r="G70" t="s">
        <v>42</v>
      </c>
      <c r="H70" t="s">
        <v>114</v>
      </c>
      <c r="I70" t="s">
        <v>35</v>
      </c>
      <c r="J70" t="s">
        <v>27</v>
      </c>
      <c r="K70" t="s">
        <v>77</v>
      </c>
      <c r="L70" t="s">
        <v>37</v>
      </c>
      <c r="M70">
        <v>0</v>
      </c>
      <c r="N70">
        <v>500</v>
      </c>
      <c r="O70">
        <v>1000</v>
      </c>
      <c r="P70">
        <v>1800</v>
      </c>
      <c r="Q70">
        <v>1800</v>
      </c>
      <c r="R70">
        <v>1800</v>
      </c>
    </row>
    <row r="71" spans="1:18" x14ac:dyDescent="0.25">
      <c r="A71">
        <v>1867</v>
      </c>
      <c r="B71">
        <v>419</v>
      </c>
      <c r="C71" t="s">
        <v>113</v>
      </c>
      <c r="D71" t="s">
        <v>59</v>
      </c>
      <c r="E71" t="s">
        <v>27</v>
      </c>
      <c r="F71" t="s">
        <v>88</v>
      </c>
      <c r="G71" t="s">
        <v>42</v>
      </c>
      <c r="H71" t="s">
        <v>115</v>
      </c>
      <c r="I71" t="s">
        <v>35</v>
      </c>
      <c r="J71" t="s">
        <v>27</v>
      </c>
      <c r="K71" t="s">
        <v>116</v>
      </c>
      <c r="L71" t="s">
        <v>37</v>
      </c>
      <c r="M71">
        <v>0</v>
      </c>
      <c r="N71">
        <v>0</v>
      </c>
      <c r="O71">
        <v>0</v>
      </c>
      <c r="P71">
        <v>0</v>
      </c>
      <c r="Q71">
        <v>1000</v>
      </c>
      <c r="R71">
        <v>1500</v>
      </c>
    </row>
    <row r="72" spans="1:18" x14ac:dyDescent="0.25">
      <c r="A72">
        <v>3127</v>
      </c>
      <c r="C72" t="s">
        <v>117</v>
      </c>
      <c r="D72" t="s">
        <v>26</v>
      </c>
      <c r="E72" t="s">
        <v>27</v>
      </c>
      <c r="F72" t="s">
        <v>88</v>
      </c>
      <c r="G72" t="s">
        <v>29</v>
      </c>
      <c r="H72" t="s">
        <v>30</v>
      </c>
      <c r="I72" t="s">
        <v>30</v>
      </c>
      <c r="J72" t="s">
        <v>27</v>
      </c>
      <c r="K72" t="s">
        <v>31</v>
      </c>
      <c r="L72" t="s">
        <v>31</v>
      </c>
      <c r="M72">
        <v>187</v>
      </c>
      <c r="N72">
        <v>262</v>
      </c>
      <c r="O72">
        <v>326</v>
      </c>
      <c r="P72">
        <v>386</v>
      </c>
      <c r="Q72">
        <v>440</v>
      </c>
      <c r="R72">
        <v>487</v>
      </c>
    </row>
    <row r="73" spans="1:18" x14ac:dyDescent="0.25">
      <c r="A73">
        <v>3127</v>
      </c>
      <c r="C73" t="s">
        <v>117</v>
      </c>
      <c r="D73" t="s">
        <v>26</v>
      </c>
      <c r="E73" t="s">
        <v>27</v>
      </c>
      <c r="F73" t="s">
        <v>88</v>
      </c>
      <c r="G73" t="s">
        <v>29</v>
      </c>
      <c r="H73" t="s">
        <v>30</v>
      </c>
      <c r="I73" t="s">
        <v>30</v>
      </c>
      <c r="J73" t="s">
        <v>27</v>
      </c>
      <c r="K73" t="s">
        <v>118</v>
      </c>
      <c r="L73" t="s">
        <v>33</v>
      </c>
      <c r="M73">
        <v>75</v>
      </c>
      <c r="N73">
        <v>194</v>
      </c>
      <c r="O73">
        <v>343</v>
      </c>
      <c r="P73">
        <v>519</v>
      </c>
      <c r="Q73">
        <v>710</v>
      </c>
      <c r="R73">
        <v>901</v>
      </c>
    </row>
    <row r="74" spans="1:18" x14ac:dyDescent="0.25">
      <c r="A74">
        <v>3127</v>
      </c>
      <c r="B74">
        <v>169</v>
      </c>
      <c r="C74" t="s">
        <v>117</v>
      </c>
      <c r="D74" t="s">
        <v>26</v>
      </c>
      <c r="E74" t="s">
        <v>27</v>
      </c>
      <c r="F74" t="s">
        <v>88</v>
      </c>
      <c r="G74" t="s">
        <v>29</v>
      </c>
      <c r="H74" t="s">
        <v>45</v>
      </c>
      <c r="I74" t="s">
        <v>46</v>
      </c>
      <c r="J74" t="s">
        <v>27</v>
      </c>
      <c r="K74" t="s">
        <v>119</v>
      </c>
      <c r="L74" t="s">
        <v>48</v>
      </c>
      <c r="M74">
        <v>50</v>
      </c>
      <c r="N74">
        <v>50</v>
      </c>
      <c r="O74">
        <v>50</v>
      </c>
      <c r="P74">
        <v>50</v>
      </c>
      <c r="Q74">
        <v>50</v>
      </c>
      <c r="R74">
        <v>50</v>
      </c>
    </row>
    <row r="75" spans="1:18" x14ac:dyDescent="0.25">
      <c r="A75">
        <v>3127</v>
      </c>
      <c r="B75">
        <v>957</v>
      </c>
      <c r="C75" t="s">
        <v>117</v>
      </c>
      <c r="D75" t="s">
        <v>26</v>
      </c>
      <c r="E75" t="s">
        <v>27</v>
      </c>
      <c r="F75" t="s">
        <v>88</v>
      </c>
      <c r="G75" t="s">
        <v>29</v>
      </c>
      <c r="H75" t="s">
        <v>49</v>
      </c>
      <c r="I75" t="s">
        <v>39</v>
      </c>
      <c r="J75" t="s">
        <v>27</v>
      </c>
      <c r="K75" t="s">
        <v>50</v>
      </c>
      <c r="L75" t="s">
        <v>41</v>
      </c>
      <c r="M75">
        <v>0</v>
      </c>
      <c r="N75">
        <v>150</v>
      </c>
      <c r="O75">
        <v>500</v>
      </c>
      <c r="P75">
        <v>500</v>
      </c>
      <c r="Q75">
        <v>1000</v>
      </c>
      <c r="R75">
        <v>1000</v>
      </c>
    </row>
    <row r="76" spans="1:18" x14ac:dyDescent="0.25">
      <c r="A76">
        <v>411</v>
      </c>
      <c r="B76">
        <v>130</v>
      </c>
      <c r="C76" t="s">
        <v>120</v>
      </c>
      <c r="D76" t="s">
        <v>26</v>
      </c>
      <c r="E76" t="s">
        <v>64</v>
      </c>
      <c r="F76" t="s">
        <v>121</v>
      </c>
      <c r="G76" t="s">
        <v>29</v>
      </c>
      <c r="H76" t="s">
        <v>122</v>
      </c>
      <c r="I76" t="s">
        <v>35</v>
      </c>
      <c r="J76" t="s">
        <v>64</v>
      </c>
      <c r="K76" t="s">
        <v>123</v>
      </c>
      <c r="L76" t="s">
        <v>124</v>
      </c>
      <c r="M76">
        <v>0</v>
      </c>
      <c r="N76">
        <v>0</v>
      </c>
      <c r="O76">
        <v>0</v>
      </c>
      <c r="P76">
        <v>64</v>
      </c>
      <c r="Q76">
        <v>105</v>
      </c>
      <c r="R76">
        <v>141</v>
      </c>
    </row>
    <row r="77" spans="1:18" x14ac:dyDescent="0.25">
      <c r="A77">
        <v>411</v>
      </c>
      <c r="B77">
        <v>169</v>
      </c>
      <c r="C77" t="s">
        <v>120</v>
      </c>
      <c r="D77" t="s">
        <v>26</v>
      </c>
      <c r="E77" t="s">
        <v>64</v>
      </c>
      <c r="F77" t="s">
        <v>121</v>
      </c>
      <c r="G77" t="s">
        <v>29</v>
      </c>
      <c r="H77" t="s">
        <v>45</v>
      </c>
      <c r="I77" t="s">
        <v>46</v>
      </c>
      <c r="J77" t="s">
        <v>64</v>
      </c>
      <c r="K77" t="s">
        <v>125</v>
      </c>
      <c r="L77" t="s">
        <v>126</v>
      </c>
      <c r="M77">
        <v>0</v>
      </c>
      <c r="N77">
        <v>0</v>
      </c>
      <c r="O77">
        <v>10</v>
      </c>
      <c r="P77">
        <v>0</v>
      </c>
      <c r="Q77">
        <v>0</v>
      </c>
      <c r="R77">
        <v>0</v>
      </c>
    </row>
    <row r="78" spans="1:18" x14ac:dyDescent="0.25">
      <c r="A78">
        <v>411</v>
      </c>
      <c r="B78">
        <v>169</v>
      </c>
      <c r="C78" t="s">
        <v>120</v>
      </c>
      <c r="D78" t="s">
        <v>26</v>
      </c>
      <c r="E78" t="s">
        <v>64</v>
      </c>
      <c r="F78" t="s">
        <v>121</v>
      </c>
      <c r="G78" t="s">
        <v>29</v>
      </c>
      <c r="H78" t="s">
        <v>45</v>
      </c>
      <c r="I78" t="s">
        <v>46</v>
      </c>
      <c r="J78" t="s">
        <v>64</v>
      </c>
      <c r="K78" t="s">
        <v>127</v>
      </c>
      <c r="L78" t="s">
        <v>48</v>
      </c>
      <c r="M78">
        <v>16</v>
      </c>
      <c r="N78">
        <v>15</v>
      </c>
      <c r="O78">
        <v>14</v>
      </c>
      <c r="P78">
        <v>13</v>
      </c>
      <c r="Q78">
        <v>12</v>
      </c>
      <c r="R78">
        <v>11</v>
      </c>
    </row>
    <row r="79" spans="1:18" x14ac:dyDescent="0.25">
      <c r="A79">
        <v>411</v>
      </c>
      <c r="B79">
        <v>670</v>
      </c>
      <c r="C79" t="s">
        <v>120</v>
      </c>
      <c r="D79" t="s">
        <v>26</v>
      </c>
      <c r="E79" t="s">
        <v>64</v>
      </c>
      <c r="F79" t="s">
        <v>121</v>
      </c>
      <c r="G79" t="s">
        <v>29</v>
      </c>
      <c r="H79" t="s">
        <v>128</v>
      </c>
      <c r="I79" t="s">
        <v>39</v>
      </c>
      <c r="J79" t="s">
        <v>64</v>
      </c>
      <c r="K79" t="s">
        <v>125</v>
      </c>
      <c r="L79" t="s">
        <v>98</v>
      </c>
      <c r="M79">
        <v>0</v>
      </c>
      <c r="N79">
        <v>0</v>
      </c>
      <c r="O79">
        <v>12</v>
      </c>
      <c r="P79">
        <v>0</v>
      </c>
      <c r="Q79">
        <v>0</v>
      </c>
      <c r="R79">
        <v>0</v>
      </c>
    </row>
    <row r="80" spans="1:18" x14ac:dyDescent="0.25">
      <c r="A80">
        <v>439</v>
      </c>
      <c r="C80" t="s">
        <v>129</v>
      </c>
      <c r="D80" t="s">
        <v>26</v>
      </c>
      <c r="E80" t="s">
        <v>64</v>
      </c>
      <c r="F80" t="s">
        <v>121</v>
      </c>
      <c r="G80" t="s">
        <v>42</v>
      </c>
      <c r="H80" t="s">
        <v>30</v>
      </c>
      <c r="I80" t="s">
        <v>30</v>
      </c>
      <c r="J80" t="s">
        <v>64</v>
      </c>
      <c r="K80" t="s">
        <v>84</v>
      </c>
      <c r="L80" t="s">
        <v>33</v>
      </c>
      <c r="M80">
        <v>0</v>
      </c>
      <c r="N80">
        <v>0</v>
      </c>
      <c r="O80">
        <v>0</v>
      </c>
      <c r="P80">
        <v>0</v>
      </c>
      <c r="Q80">
        <v>0</v>
      </c>
      <c r="R80">
        <v>2</v>
      </c>
    </row>
    <row r="81" spans="1:18" x14ac:dyDescent="0.25">
      <c r="A81">
        <v>847</v>
      </c>
      <c r="C81" t="s">
        <v>130</v>
      </c>
      <c r="D81" t="s">
        <v>26</v>
      </c>
      <c r="E81" t="s">
        <v>64</v>
      </c>
      <c r="F81" t="s">
        <v>121</v>
      </c>
      <c r="G81" t="s">
        <v>29</v>
      </c>
      <c r="H81" t="s">
        <v>30</v>
      </c>
      <c r="I81" t="s">
        <v>30</v>
      </c>
      <c r="J81" t="s">
        <v>64</v>
      </c>
      <c r="K81" t="s">
        <v>84</v>
      </c>
      <c r="L81" t="s">
        <v>33</v>
      </c>
      <c r="M81">
        <v>8</v>
      </c>
      <c r="N81">
        <v>12</v>
      </c>
      <c r="O81">
        <v>20</v>
      </c>
      <c r="P81">
        <v>29</v>
      </c>
      <c r="Q81">
        <v>32</v>
      </c>
      <c r="R81">
        <v>42</v>
      </c>
    </row>
    <row r="82" spans="1:18" x14ac:dyDescent="0.25">
      <c r="A82">
        <v>847</v>
      </c>
      <c r="B82">
        <v>90</v>
      </c>
      <c r="C82" t="s">
        <v>130</v>
      </c>
      <c r="D82" t="s">
        <v>26</v>
      </c>
      <c r="E82" t="s">
        <v>64</v>
      </c>
      <c r="F82" t="s">
        <v>121</v>
      </c>
      <c r="G82" t="s">
        <v>29</v>
      </c>
      <c r="H82" t="s">
        <v>85</v>
      </c>
      <c r="I82" t="s">
        <v>35</v>
      </c>
      <c r="J82" t="s">
        <v>64</v>
      </c>
      <c r="K82" t="s">
        <v>131</v>
      </c>
      <c r="L82" t="s">
        <v>37</v>
      </c>
      <c r="M82">
        <v>0</v>
      </c>
      <c r="N82">
        <v>0</v>
      </c>
      <c r="O82">
        <v>0</v>
      </c>
      <c r="P82">
        <v>3</v>
      </c>
      <c r="Q82">
        <v>3</v>
      </c>
      <c r="R82">
        <v>3</v>
      </c>
    </row>
    <row r="83" spans="1:18" x14ac:dyDescent="0.25">
      <c r="A83">
        <v>1588</v>
      </c>
      <c r="C83" t="s">
        <v>132</v>
      </c>
      <c r="D83" t="s">
        <v>26</v>
      </c>
      <c r="E83" t="s">
        <v>64</v>
      </c>
      <c r="F83" t="s">
        <v>121</v>
      </c>
      <c r="G83" t="s">
        <v>42</v>
      </c>
      <c r="H83" t="s">
        <v>30</v>
      </c>
      <c r="I83" t="s">
        <v>30</v>
      </c>
      <c r="J83" t="s">
        <v>64</v>
      </c>
      <c r="K83" t="s">
        <v>133</v>
      </c>
      <c r="L83" t="s">
        <v>31</v>
      </c>
      <c r="M83">
        <v>113</v>
      </c>
      <c r="N83">
        <v>0</v>
      </c>
      <c r="O83">
        <v>0</v>
      </c>
      <c r="P83">
        <v>0</v>
      </c>
      <c r="Q83">
        <v>0</v>
      </c>
      <c r="R83">
        <v>0</v>
      </c>
    </row>
    <row r="84" spans="1:18" x14ac:dyDescent="0.25">
      <c r="A84">
        <v>1588</v>
      </c>
      <c r="C84" t="s">
        <v>132</v>
      </c>
      <c r="D84" t="s">
        <v>26</v>
      </c>
      <c r="E84" t="s">
        <v>64</v>
      </c>
      <c r="F84" t="s">
        <v>121</v>
      </c>
      <c r="G84" t="s">
        <v>42</v>
      </c>
      <c r="H84" t="s">
        <v>30</v>
      </c>
      <c r="I84" t="s">
        <v>30</v>
      </c>
      <c r="J84" t="s">
        <v>64</v>
      </c>
      <c r="K84" t="s">
        <v>95</v>
      </c>
      <c r="L84" t="s">
        <v>33</v>
      </c>
      <c r="M84">
        <v>0</v>
      </c>
      <c r="N84">
        <v>0</v>
      </c>
      <c r="O84">
        <v>0</v>
      </c>
      <c r="P84">
        <v>0</v>
      </c>
      <c r="Q84">
        <v>0</v>
      </c>
      <c r="R84">
        <v>72</v>
      </c>
    </row>
    <row r="85" spans="1:18" x14ac:dyDescent="0.25">
      <c r="A85">
        <v>1588</v>
      </c>
      <c r="B85">
        <v>661</v>
      </c>
      <c r="C85" t="s">
        <v>132</v>
      </c>
      <c r="D85" t="s">
        <v>26</v>
      </c>
      <c r="E85" t="s">
        <v>64</v>
      </c>
      <c r="F85" t="s">
        <v>121</v>
      </c>
      <c r="G85" t="s">
        <v>42</v>
      </c>
      <c r="H85" t="s">
        <v>134</v>
      </c>
      <c r="I85" t="s">
        <v>39</v>
      </c>
      <c r="J85" t="s">
        <v>64</v>
      </c>
      <c r="K85" t="s">
        <v>135</v>
      </c>
      <c r="L85" t="s">
        <v>136</v>
      </c>
      <c r="M85">
        <v>1120</v>
      </c>
      <c r="N85">
        <v>1120</v>
      </c>
      <c r="O85">
        <v>1120</v>
      </c>
      <c r="P85">
        <v>1484</v>
      </c>
      <c r="Q85">
        <v>1947</v>
      </c>
      <c r="R85">
        <v>2402</v>
      </c>
    </row>
    <row r="86" spans="1:18" x14ac:dyDescent="0.25">
      <c r="A86">
        <v>1607</v>
      </c>
      <c r="C86" t="s">
        <v>137</v>
      </c>
      <c r="D86" t="s">
        <v>26</v>
      </c>
      <c r="E86" t="s">
        <v>64</v>
      </c>
      <c r="F86" t="s">
        <v>121</v>
      </c>
      <c r="G86" t="s">
        <v>29</v>
      </c>
      <c r="H86" t="s">
        <v>30</v>
      </c>
      <c r="I86" t="s">
        <v>30</v>
      </c>
      <c r="J86" t="s">
        <v>64</v>
      </c>
      <c r="K86" t="s">
        <v>84</v>
      </c>
      <c r="L86" t="s">
        <v>33</v>
      </c>
      <c r="M86">
        <v>0</v>
      </c>
      <c r="N86">
        <v>0</v>
      </c>
      <c r="O86">
        <v>0</v>
      </c>
      <c r="P86">
        <v>0</v>
      </c>
      <c r="Q86">
        <v>0</v>
      </c>
      <c r="R86">
        <v>3</v>
      </c>
    </row>
    <row r="87" spans="1:18" x14ac:dyDescent="0.25">
      <c r="A87">
        <v>1607</v>
      </c>
      <c r="B87">
        <v>661</v>
      </c>
      <c r="C87" t="s">
        <v>137</v>
      </c>
      <c r="D87" t="s">
        <v>26</v>
      </c>
      <c r="E87" t="s">
        <v>64</v>
      </c>
      <c r="F87" t="s">
        <v>121</v>
      </c>
      <c r="G87" t="s">
        <v>29</v>
      </c>
      <c r="H87" t="s">
        <v>134</v>
      </c>
      <c r="I87" t="s">
        <v>39</v>
      </c>
      <c r="J87" t="s">
        <v>64</v>
      </c>
      <c r="K87" t="s">
        <v>135</v>
      </c>
      <c r="L87" t="s">
        <v>136</v>
      </c>
      <c r="M87">
        <v>1673</v>
      </c>
      <c r="N87">
        <v>1674</v>
      </c>
      <c r="O87">
        <v>1674</v>
      </c>
      <c r="P87">
        <v>1673</v>
      </c>
      <c r="Q87">
        <v>1678</v>
      </c>
      <c r="R87">
        <v>1868</v>
      </c>
    </row>
    <row r="88" spans="1:18" x14ac:dyDescent="0.25">
      <c r="A88">
        <v>1804</v>
      </c>
      <c r="C88" t="s">
        <v>138</v>
      </c>
      <c r="D88" t="s">
        <v>26</v>
      </c>
      <c r="E88" t="s">
        <v>64</v>
      </c>
      <c r="F88" t="s">
        <v>121</v>
      </c>
      <c r="G88" t="s">
        <v>42</v>
      </c>
      <c r="H88" t="s">
        <v>30</v>
      </c>
      <c r="I88" t="s">
        <v>30</v>
      </c>
      <c r="J88" t="s">
        <v>64</v>
      </c>
      <c r="K88" t="s">
        <v>139</v>
      </c>
      <c r="L88" t="s">
        <v>31</v>
      </c>
      <c r="M88">
        <v>9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1:18" x14ac:dyDescent="0.25">
      <c r="A89">
        <v>1804</v>
      </c>
      <c r="C89" t="s">
        <v>138</v>
      </c>
      <c r="D89" t="s">
        <v>26</v>
      </c>
      <c r="E89" t="s">
        <v>64</v>
      </c>
      <c r="F89" t="s">
        <v>121</v>
      </c>
      <c r="G89" t="s">
        <v>42</v>
      </c>
      <c r="H89" t="s">
        <v>30</v>
      </c>
      <c r="I89" t="s">
        <v>30</v>
      </c>
      <c r="J89" t="s">
        <v>64</v>
      </c>
      <c r="K89" t="s">
        <v>84</v>
      </c>
      <c r="L89" t="s">
        <v>33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</row>
    <row r="90" spans="1:18" x14ac:dyDescent="0.25">
      <c r="A90">
        <v>1804</v>
      </c>
      <c r="B90">
        <v>80</v>
      </c>
      <c r="C90" t="s">
        <v>138</v>
      </c>
      <c r="D90" t="s">
        <v>26</v>
      </c>
      <c r="E90" t="s">
        <v>64</v>
      </c>
      <c r="F90" t="s">
        <v>121</v>
      </c>
      <c r="G90" t="s">
        <v>42</v>
      </c>
      <c r="H90" t="s">
        <v>63</v>
      </c>
      <c r="I90" t="s">
        <v>35</v>
      </c>
      <c r="J90" t="s">
        <v>64</v>
      </c>
      <c r="K90" t="s">
        <v>140</v>
      </c>
      <c r="L90" t="s">
        <v>37</v>
      </c>
      <c r="M90">
        <v>0</v>
      </c>
      <c r="N90">
        <v>31</v>
      </c>
      <c r="O90">
        <v>66</v>
      </c>
      <c r="P90">
        <v>102</v>
      </c>
      <c r="Q90">
        <v>140</v>
      </c>
      <c r="R90">
        <v>177</v>
      </c>
    </row>
    <row r="91" spans="1:18" x14ac:dyDescent="0.25">
      <c r="A91">
        <v>2097</v>
      </c>
      <c r="C91" t="s">
        <v>141</v>
      </c>
      <c r="D91" t="s">
        <v>26</v>
      </c>
      <c r="E91" t="s">
        <v>64</v>
      </c>
      <c r="F91" t="s">
        <v>121</v>
      </c>
      <c r="G91" t="s">
        <v>29</v>
      </c>
      <c r="H91" t="s">
        <v>30</v>
      </c>
      <c r="I91" t="s">
        <v>30</v>
      </c>
      <c r="J91" t="s">
        <v>64</v>
      </c>
      <c r="K91" t="s">
        <v>84</v>
      </c>
      <c r="L91" t="s">
        <v>33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1:18" x14ac:dyDescent="0.25">
      <c r="A92">
        <v>2122</v>
      </c>
      <c r="C92" t="s">
        <v>142</v>
      </c>
      <c r="D92" t="s">
        <v>26</v>
      </c>
      <c r="E92" t="s">
        <v>64</v>
      </c>
      <c r="F92" t="s">
        <v>121</v>
      </c>
      <c r="G92" t="s">
        <v>29</v>
      </c>
      <c r="H92" t="s">
        <v>30</v>
      </c>
      <c r="I92" t="s">
        <v>30</v>
      </c>
      <c r="J92" t="s">
        <v>64</v>
      </c>
      <c r="K92" t="s">
        <v>143</v>
      </c>
      <c r="L92" t="s">
        <v>31</v>
      </c>
      <c r="M92">
        <v>1</v>
      </c>
      <c r="N92">
        <v>0</v>
      </c>
      <c r="O92">
        <v>0</v>
      </c>
      <c r="P92">
        <v>0</v>
      </c>
      <c r="Q92">
        <v>0</v>
      </c>
      <c r="R92">
        <v>0</v>
      </c>
    </row>
    <row r="93" spans="1:18" x14ac:dyDescent="0.25">
      <c r="A93">
        <v>2122</v>
      </c>
      <c r="B93">
        <v>661</v>
      </c>
      <c r="C93" t="s">
        <v>142</v>
      </c>
      <c r="D93" t="s">
        <v>26</v>
      </c>
      <c r="E93" t="s">
        <v>64</v>
      </c>
      <c r="F93" t="s">
        <v>121</v>
      </c>
      <c r="G93" t="s">
        <v>29</v>
      </c>
      <c r="H93" t="s">
        <v>134</v>
      </c>
      <c r="I93" t="s">
        <v>39</v>
      </c>
      <c r="J93" t="s">
        <v>64</v>
      </c>
      <c r="K93" t="s">
        <v>135</v>
      </c>
      <c r="L93" t="s">
        <v>136</v>
      </c>
      <c r="M93">
        <v>13</v>
      </c>
      <c r="N93">
        <v>16</v>
      </c>
      <c r="O93">
        <v>20</v>
      </c>
      <c r="P93">
        <v>23</v>
      </c>
      <c r="Q93">
        <v>26</v>
      </c>
      <c r="R93">
        <v>29</v>
      </c>
    </row>
    <row r="94" spans="1:18" x14ac:dyDescent="0.25">
      <c r="A94">
        <v>2218</v>
      </c>
      <c r="B94">
        <v>80</v>
      </c>
      <c r="C94" t="s">
        <v>62</v>
      </c>
      <c r="D94" t="s">
        <v>26</v>
      </c>
      <c r="E94" t="s">
        <v>64</v>
      </c>
      <c r="F94" t="s">
        <v>121</v>
      </c>
      <c r="G94" t="s">
        <v>29</v>
      </c>
      <c r="H94" t="s">
        <v>63</v>
      </c>
      <c r="I94" t="s">
        <v>35</v>
      </c>
      <c r="J94" t="s">
        <v>64</v>
      </c>
      <c r="K94" t="s">
        <v>65</v>
      </c>
      <c r="L94" t="s">
        <v>37</v>
      </c>
      <c r="M94">
        <v>0</v>
      </c>
      <c r="N94">
        <v>0</v>
      </c>
      <c r="O94">
        <v>0</v>
      </c>
      <c r="P94">
        <v>146</v>
      </c>
      <c r="Q94">
        <v>341</v>
      </c>
      <c r="R94">
        <v>541</v>
      </c>
    </row>
    <row r="95" spans="1:18" x14ac:dyDescent="0.25">
      <c r="A95">
        <v>2324</v>
      </c>
      <c r="C95" t="s">
        <v>144</v>
      </c>
      <c r="D95" t="s">
        <v>26</v>
      </c>
      <c r="E95" t="s">
        <v>64</v>
      </c>
      <c r="F95" t="s">
        <v>121</v>
      </c>
      <c r="G95" t="s">
        <v>29</v>
      </c>
      <c r="H95" t="s">
        <v>30</v>
      </c>
      <c r="I95" t="s">
        <v>30</v>
      </c>
      <c r="J95" t="s">
        <v>64</v>
      </c>
      <c r="K95" t="s">
        <v>95</v>
      </c>
      <c r="L95" t="s">
        <v>33</v>
      </c>
      <c r="M95">
        <v>0</v>
      </c>
      <c r="N95">
        <v>0</v>
      </c>
      <c r="O95">
        <v>0</v>
      </c>
      <c r="P95">
        <v>0</v>
      </c>
      <c r="Q95">
        <v>1</v>
      </c>
      <c r="R95">
        <v>1</v>
      </c>
    </row>
    <row r="96" spans="1:18" x14ac:dyDescent="0.25">
      <c r="A96">
        <v>2324</v>
      </c>
      <c r="B96">
        <v>80</v>
      </c>
      <c r="C96" t="s">
        <v>144</v>
      </c>
      <c r="D96" t="s">
        <v>26</v>
      </c>
      <c r="E96" t="s">
        <v>64</v>
      </c>
      <c r="F96" t="s">
        <v>121</v>
      </c>
      <c r="G96" t="s">
        <v>29</v>
      </c>
      <c r="H96" t="s">
        <v>63</v>
      </c>
      <c r="I96" t="s">
        <v>35</v>
      </c>
      <c r="J96" t="s">
        <v>64</v>
      </c>
      <c r="K96" t="s">
        <v>140</v>
      </c>
      <c r="L96" t="s">
        <v>37</v>
      </c>
      <c r="M96">
        <v>0</v>
      </c>
      <c r="N96">
        <v>0</v>
      </c>
      <c r="O96">
        <v>0</v>
      </c>
      <c r="P96">
        <v>1</v>
      </c>
      <c r="Q96">
        <v>1</v>
      </c>
      <c r="R96">
        <v>2</v>
      </c>
    </row>
    <row r="97" spans="1:18" x14ac:dyDescent="0.25">
      <c r="A97">
        <v>2324</v>
      </c>
      <c r="B97">
        <v>169</v>
      </c>
      <c r="C97" t="s">
        <v>144</v>
      </c>
      <c r="D97" t="s">
        <v>26</v>
      </c>
      <c r="E97" t="s">
        <v>64</v>
      </c>
      <c r="F97" t="s">
        <v>121</v>
      </c>
      <c r="G97" t="s">
        <v>29</v>
      </c>
      <c r="H97" t="s">
        <v>45</v>
      </c>
      <c r="I97" t="s">
        <v>46</v>
      </c>
      <c r="J97" t="s">
        <v>64</v>
      </c>
      <c r="K97" t="s">
        <v>145</v>
      </c>
      <c r="L97" t="s">
        <v>48</v>
      </c>
      <c r="M97">
        <v>0</v>
      </c>
      <c r="N97">
        <v>1</v>
      </c>
      <c r="O97">
        <v>1</v>
      </c>
      <c r="P97">
        <v>1</v>
      </c>
      <c r="Q97">
        <v>2</v>
      </c>
      <c r="R97">
        <v>2</v>
      </c>
    </row>
    <row r="98" spans="1:18" x14ac:dyDescent="0.25">
      <c r="A98">
        <v>2324</v>
      </c>
      <c r="B98">
        <v>661</v>
      </c>
      <c r="C98" t="s">
        <v>144</v>
      </c>
      <c r="D98" t="s">
        <v>26</v>
      </c>
      <c r="E98" t="s">
        <v>64</v>
      </c>
      <c r="F98" t="s">
        <v>121</v>
      </c>
      <c r="G98" t="s">
        <v>29</v>
      </c>
      <c r="H98" t="s">
        <v>134</v>
      </c>
      <c r="I98" t="s">
        <v>39</v>
      </c>
      <c r="J98" t="s">
        <v>64</v>
      </c>
      <c r="K98" t="s">
        <v>135</v>
      </c>
      <c r="L98" t="s">
        <v>136</v>
      </c>
      <c r="M98">
        <v>0</v>
      </c>
      <c r="N98">
        <v>0</v>
      </c>
      <c r="O98">
        <v>1</v>
      </c>
      <c r="P98">
        <v>1</v>
      </c>
      <c r="Q98">
        <v>1</v>
      </c>
      <c r="R98">
        <v>1</v>
      </c>
    </row>
    <row r="99" spans="1:18" x14ac:dyDescent="0.25">
      <c r="A99">
        <v>2973</v>
      </c>
      <c r="C99" t="s">
        <v>146</v>
      </c>
      <c r="D99" t="s">
        <v>26</v>
      </c>
      <c r="E99" t="s">
        <v>64</v>
      </c>
      <c r="F99" t="s">
        <v>121</v>
      </c>
      <c r="G99" t="s">
        <v>29</v>
      </c>
      <c r="H99" t="s">
        <v>30</v>
      </c>
      <c r="I99" t="s">
        <v>30</v>
      </c>
      <c r="J99" t="s">
        <v>64</v>
      </c>
      <c r="K99" t="s">
        <v>84</v>
      </c>
      <c r="L99" t="s">
        <v>33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</row>
    <row r="100" spans="1:18" x14ac:dyDescent="0.25">
      <c r="A100">
        <v>2973</v>
      </c>
      <c r="B100">
        <v>661</v>
      </c>
      <c r="C100" t="s">
        <v>146</v>
      </c>
      <c r="D100" t="s">
        <v>26</v>
      </c>
      <c r="E100" t="s">
        <v>64</v>
      </c>
      <c r="F100" t="s">
        <v>121</v>
      </c>
      <c r="G100" t="s">
        <v>29</v>
      </c>
      <c r="H100" t="s">
        <v>134</v>
      </c>
      <c r="I100" t="s">
        <v>39</v>
      </c>
      <c r="J100" t="s">
        <v>64</v>
      </c>
      <c r="K100" t="s">
        <v>135</v>
      </c>
      <c r="L100" t="s">
        <v>136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</row>
    <row r="101" spans="1:18" x14ac:dyDescent="0.25">
      <c r="A101">
        <v>3139</v>
      </c>
      <c r="C101" t="s">
        <v>147</v>
      </c>
      <c r="D101" t="s">
        <v>26</v>
      </c>
      <c r="E101" t="s">
        <v>64</v>
      </c>
      <c r="F101" t="s">
        <v>121</v>
      </c>
      <c r="G101" t="s">
        <v>29</v>
      </c>
      <c r="H101" t="s">
        <v>30</v>
      </c>
      <c r="I101" t="s">
        <v>30</v>
      </c>
      <c r="J101" t="s">
        <v>64</v>
      </c>
      <c r="K101" t="s">
        <v>84</v>
      </c>
      <c r="L101" t="s">
        <v>33</v>
      </c>
      <c r="M101">
        <v>0</v>
      </c>
      <c r="N101">
        <v>0</v>
      </c>
      <c r="O101">
        <v>0</v>
      </c>
      <c r="P101">
        <v>0</v>
      </c>
      <c r="Q101">
        <v>2</v>
      </c>
      <c r="R101">
        <v>6</v>
      </c>
    </row>
    <row r="102" spans="1:18" x14ac:dyDescent="0.25">
      <c r="A102">
        <v>194</v>
      </c>
      <c r="C102" t="s">
        <v>25</v>
      </c>
      <c r="D102" t="s">
        <v>26</v>
      </c>
      <c r="E102" t="s">
        <v>27</v>
      </c>
      <c r="F102" t="s">
        <v>148</v>
      </c>
      <c r="G102" t="s">
        <v>29</v>
      </c>
      <c r="H102" t="s">
        <v>30</v>
      </c>
      <c r="I102" t="s">
        <v>30</v>
      </c>
      <c r="J102" t="s">
        <v>27</v>
      </c>
      <c r="K102" t="s">
        <v>31</v>
      </c>
      <c r="L102" t="s">
        <v>31</v>
      </c>
      <c r="M102">
        <v>1</v>
      </c>
      <c r="N102">
        <v>1</v>
      </c>
      <c r="O102">
        <v>1</v>
      </c>
      <c r="P102">
        <v>1</v>
      </c>
      <c r="Q102">
        <v>1</v>
      </c>
      <c r="R102">
        <v>1</v>
      </c>
    </row>
    <row r="103" spans="1:18" x14ac:dyDescent="0.25">
      <c r="A103">
        <v>194</v>
      </c>
      <c r="C103" t="s">
        <v>25</v>
      </c>
      <c r="D103" t="s">
        <v>26</v>
      </c>
      <c r="E103" t="s">
        <v>27</v>
      </c>
      <c r="F103" t="s">
        <v>148</v>
      </c>
      <c r="G103" t="s">
        <v>29</v>
      </c>
      <c r="H103" t="s">
        <v>30</v>
      </c>
      <c r="I103" t="s">
        <v>30</v>
      </c>
      <c r="J103" t="s">
        <v>27</v>
      </c>
      <c r="K103" t="s">
        <v>32</v>
      </c>
      <c r="L103" t="s">
        <v>33</v>
      </c>
      <c r="M103">
        <v>0</v>
      </c>
      <c r="N103">
        <v>1</v>
      </c>
      <c r="O103">
        <v>1</v>
      </c>
      <c r="P103">
        <v>0</v>
      </c>
      <c r="Q103">
        <v>1</v>
      </c>
      <c r="R103">
        <v>1</v>
      </c>
    </row>
    <row r="104" spans="1:18" x14ac:dyDescent="0.25">
      <c r="A104">
        <v>486</v>
      </c>
      <c r="C104" t="s">
        <v>149</v>
      </c>
      <c r="D104" t="s">
        <v>26</v>
      </c>
      <c r="E104" t="s">
        <v>27</v>
      </c>
      <c r="F104" t="s">
        <v>148</v>
      </c>
      <c r="G104" t="s">
        <v>42</v>
      </c>
      <c r="H104" t="s">
        <v>30</v>
      </c>
      <c r="I104" t="s">
        <v>30</v>
      </c>
      <c r="J104" t="s">
        <v>27</v>
      </c>
      <c r="K104" t="s">
        <v>31</v>
      </c>
      <c r="L104" t="s">
        <v>31</v>
      </c>
      <c r="M104">
        <v>186</v>
      </c>
      <c r="N104">
        <v>202</v>
      </c>
      <c r="O104">
        <v>213</v>
      </c>
      <c r="P104">
        <v>225</v>
      </c>
      <c r="Q104">
        <v>234</v>
      </c>
      <c r="R104">
        <v>242</v>
      </c>
    </row>
    <row r="105" spans="1:18" x14ac:dyDescent="0.25">
      <c r="A105">
        <v>486</v>
      </c>
      <c r="B105">
        <v>308</v>
      </c>
      <c r="C105" t="s">
        <v>149</v>
      </c>
      <c r="D105" t="s">
        <v>26</v>
      </c>
      <c r="E105" t="s">
        <v>27</v>
      </c>
      <c r="F105" t="s">
        <v>148</v>
      </c>
      <c r="G105" t="s">
        <v>42</v>
      </c>
      <c r="H105" t="s">
        <v>150</v>
      </c>
      <c r="I105" t="s">
        <v>35</v>
      </c>
      <c r="J105" t="s">
        <v>27</v>
      </c>
      <c r="K105" t="s">
        <v>151</v>
      </c>
      <c r="L105" t="s">
        <v>37</v>
      </c>
      <c r="M105">
        <v>639</v>
      </c>
      <c r="N105">
        <v>639</v>
      </c>
      <c r="O105">
        <v>639</v>
      </c>
      <c r="P105">
        <v>639</v>
      </c>
      <c r="Q105">
        <v>639</v>
      </c>
      <c r="R105">
        <v>639</v>
      </c>
    </row>
    <row r="106" spans="1:18" x14ac:dyDescent="0.25">
      <c r="A106">
        <v>776</v>
      </c>
      <c r="C106" t="s">
        <v>152</v>
      </c>
      <c r="D106" t="s">
        <v>26</v>
      </c>
      <c r="E106" t="s">
        <v>27</v>
      </c>
      <c r="F106" t="s">
        <v>148</v>
      </c>
      <c r="G106" t="s">
        <v>42</v>
      </c>
      <c r="H106" t="s">
        <v>30</v>
      </c>
      <c r="I106" t="s">
        <v>30</v>
      </c>
      <c r="J106" t="s">
        <v>27</v>
      </c>
      <c r="K106" t="s">
        <v>31</v>
      </c>
      <c r="L106" t="s">
        <v>31</v>
      </c>
      <c r="M106">
        <v>113</v>
      </c>
      <c r="N106">
        <v>125</v>
      </c>
      <c r="O106">
        <v>133</v>
      </c>
      <c r="P106">
        <v>141</v>
      </c>
      <c r="Q106">
        <v>148</v>
      </c>
      <c r="R106">
        <v>152</v>
      </c>
    </row>
    <row r="107" spans="1:18" x14ac:dyDescent="0.25">
      <c r="A107">
        <v>781</v>
      </c>
      <c r="C107" t="s">
        <v>153</v>
      </c>
      <c r="D107" t="s">
        <v>26</v>
      </c>
      <c r="E107" t="s">
        <v>27</v>
      </c>
      <c r="F107" t="s">
        <v>148</v>
      </c>
      <c r="G107" t="s">
        <v>42</v>
      </c>
      <c r="H107" t="s">
        <v>30</v>
      </c>
      <c r="I107" t="s">
        <v>30</v>
      </c>
      <c r="J107" t="s">
        <v>27</v>
      </c>
      <c r="K107" t="s">
        <v>31</v>
      </c>
      <c r="L107" t="s">
        <v>31</v>
      </c>
      <c r="M107">
        <v>51</v>
      </c>
      <c r="N107">
        <v>56</v>
      </c>
      <c r="O107">
        <v>59</v>
      </c>
      <c r="P107">
        <v>63</v>
      </c>
      <c r="Q107">
        <v>65</v>
      </c>
      <c r="R107">
        <v>68</v>
      </c>
    </row>
    <row r="108" spans="1:18" x14ac:dyDescent="0.25">
      <c r="A108">
        <v>781</v>
      </c>
      <c r="C108" t="s">
        <v>153</v>
      </c>
      <c r="D108" t="s">
        <v>26</v>
      </c>
      <c r="E108" t="s">
        <v>27</v>
      </c>
      <c r="F108" t="s">
        <v>148</v>
      </c>
      <c r="G108" t="s">
        <v>42</v>
      </c>
      <c r="H108" t="s">
        <v>30</v>
      </c>
      <c r="I108" t="s">
        <v>30</v>
      </c>
      <c r="J108" t="s">
        <v>27</v>
      </c>
      <c r="K108" t="s">
        <v>154</v>
      </c>
      <c r="L108" t="s">
        <v>33</v>
      </c>
      <c r="M108">
        <v>17</v>
      </c>
      <c r="N108">
        <v>29</v>
      </c>
      <c r="O108">
        <v>43</v>
      </c>
      <c r="P108">
        <v>60</v>
      </c>
      <c r="Q108">
        <v>84</v>
      </c>
      <c r="R108">
        <v>105</v>
      </c>
    </row>
    <row r="109" spans="1:18" x14ac:dyDescent="0.25">
      <c r="A109">
        <v>781</v>
      </c>
      <c r="B109">
        <v>169</v>
      </c>
      <c r="C109" t="s">
        <v>153</v>
      </c>
      <c r="D109" t="s">
        <v>26</v>
      </c>
      <c r="E109" t="s">
        <v>27</v>
      </c>
      <c r="F109" t="s">
        <v>148</v>
      </c>
      <c r="G109" t="s">
        <v>42</v>
      </c>
      <c r="H109" t="s">
        <v>45</v>
      </c>
      <c r="I109" t="s">
        <v>46</v>
      </c>
      <c r="J109" t="s">
        <v>27</v>
      </c>
      <c r="K109" t="s">
        <v>155</v>
      </c>
      <c r="L109" t="s">
        <v>48</v>
      </c>
      <c r="M109">
        <v>134</v>
      </c>
      <c r="N109">
        <v>149</v>
      </c>
      <c r="O109">
        <v>159</v>
      </c>
      <c r="P109">
        <v>168</v>
      </c>
      <c r="Q109">
        <v>176</v>
      </c>
      <c r="R109">
        <v>182</v>
      </c>
    </row>
    <row r="110" spans="1:18" x14ac:dyDescent="0.25">
      <c r="A110">
        <v>781</v>
      </c>
      <c r="B110">
        <v>308</v>
      </c>
      <c r="C110" t="s">
        <v>153</v>
      </c>
      <c r="D110" t="s">
        <v>26</v>
      </c>
      <c r="E110" t="s">
        <v>27</v>
      </c>
      <c r="F110" t="s">
        <v>148</v>
      </c>
      <c r="G110" t="s">
        <v>42</v>
      </c>
      <c r="H110" t="s">
        <v>150</v>
      </c>
      <c r="I110" t="s">
        <v>35</v>
      </c>
      <c r="J110" t="s">
        <v>27</v>
      </c>
      <c r="K110" t="s">
        <v>151</v>
      </c>
      <c r="L110" t="s">
        <v>37</v>
      </c>
      <c r="M110">
        <v>100</v>
      </c>
      <c r="N110">
        <v>100</v>
      </c>
      <c r="O110">
        <v>100</v>
      </c>
      <c r="P110">
        <v>100</v>
      </c>
      <c r="Q110">
        <v>100</v>
      </c>
      <c r="R110">
        <v>100</v>
      </c>
    </row>
    <row r="111" spans="1:18" x14ac:dyDescent="0.25">
      <c r="A111">
        <v>1278</v>
      </c>
      <c r="C111" t="s">
        <v>156</v>
      </c>
      <c r="D111" t="s">
        <v>26</v>
      </c>
      <c r="E111" t="s">
        <v>27</v>
      </c>
      <c r="F111" t="s">
        <v>148</v>
      </c>
      <c r="G111" t="s">
        <v>42</v>
      </c>
      <c r="H111" t="s">
        <v>30</v>
      </c>
      <c r="I111" t="s">
        <v>30</v>
      </c>
      <c r="J111" t="s">
        <v>27</v>
      </c>
      <c r="K111" t="s">
        <v>31</v>
      </c>
      <c r="L111" t="s">
        <v>31</v>
      </c>
      <c r="M111">
        <v>130</v>
      </c>
      <c r="N111">
        <v>144</v>
      </c>
      <c r="O111">
        <v>153</v>
      </c>
      <c r="P111">
        <v>161</v>
      </c>
      <c r="Q111">
        <v>168</v>
      </c>
      <c r="R111">
        <v>174</v>
      </c>
    </row>
    <row r="112" spans="1:18" x14ac:dyDescent="0.25">
      <c r="A112">
        <v>1278</v>
      </c>
      <c r="C112" t="s">
        <v>156</v>
      </c>
      <c r="D112" t="s">
        <v>26</v>
      </c>
      <c r="E112" t="s">
        <v>27</v>
      </c>
      <c r="F112" t="s">
        <v>148</v>
      </c>
      <c r="G112" t="s">
        <v>42</v>
      </c>
      <c r="H112" t="s">
        <v>30</v>
      </c>
      <c r="I112" t="s">
        <v>30</v>
      </c>
      <c r="J112" t="s">
        <v>27</v>
      </c>
      <c r="K112" t="s">
        <v>157</v>
      </c>
      <c r="L112" t="s">
        <v>33</v>
      </c>
      <c r="M112">
        <v>42</v>
      </c>
      <c r="N112">
        <v>21</v>
      </c>
      <c r="O112">
        <v>0</v>
      </c>
      <c r="P112">
        <v>0</v>
      </c>
      <c r="Q112">
        <v>0</v>
      </c>
      <c r="R112">
        <v>0</v>
      </c>
    </row>
    <row r="113" spans="1:18" x14ac:dyDescent="0.25">
      <c r="A113">
        <v>1312</v>
      </c>
      <c r="C113" t="s">
        <v>158</v>
      </c>
      <c r="D113" t="s">
        <v>26</v>
      </c>
      <c r="E113" t="s">
        <v>27</v>
      </c>
      <c r="F113" t="s">
        <v>148</v>
      </c>
      <c r="G113" t="s">
        <v>29</v>
      </c>
      <c r="H113" t="s">
        <v>30</v>
      </c>
      <c r="I113" t="s">
        <v>30</v>
      </c>
      <c r="J113" t="s">
        <v>27</v>
      </c>
      <c r="K113" t="s">
        <v>31</v>
      </c>
      <c r="L113" t="s">
        <v>31</v>
      </c>
      <c r="M113">
        <v>30</v>
      </c>
      <c r="N113">
        <v>33</v>
      </c>
      <c r="O113">
        <v>35</v>
      </c>
      <c r="P113">
        <v>37</v>
      </c>
      <c r="Q113">
        <v>38</v>
      </c>
      <c r="R113">
        <v>40</v>
      </c>
    </row>
    <row r="114" spans="1:18" x14ac:dyDescent="0.25">
      <c r="A114">
        <v>1669</v>
      </c>
      <c r="B114">
        <v>308</v>
      </c>
      <c r="C114" t="s">
        <v>159</v>
      </c>
      <c r="D114" t="s">
        <v>57</v>
      </c>
      <c r="E114" t="s">
        <v>27</v>
      </c>
      <c r="F114" t="s">
        <v>148</v>
      </c>
      <c r="G114" t="s">
        <v>42</v>
      </c>
      <c r="H114" t="s">
        <v>150</v>
      </c>
      <c r="I114" t="s">
        <v>35</v>
      </c>
      <c r="J114" t="s">
        <v>27</v>
      </c>
      <c r="K114" t="s">
        <v>151</v>
      </c>
      <c r="L114" t="s">
        <v>37</v>
      </c>
      <c r="M114">
        <v>391</v>
      </c>
      <c r="N114">
        <v>391</v>
      </c>
      <c r="O114">
        <v>391</v>
      </c>
      <c r="P114">
        <v>391</v>
      </c>
      <c r="Q114">
        <v>391</v>
      </c>
      <c r="R114">
        <v>391</v>
      </c>
    </row>
    <row r="115" spans="1:18" x14ac:dyDescent="0.25">
      <c r="A115">
        <v>1908</v>
      </c>
      <c r="B115">
        <v>308</v>
      </c>
      <c r="C115" t="s">
        <v>160</v>
      </c>
      <c r="D115" t="s">
        <v>59</v>
      </c>
      <c r="E115" t="s">
        <v>27</v>
      </c>
      <c r="F115" t="s">
        <v>148</v>
      </c>
      <c r="G115" t="s">
        <v>42</v>
      </c>
      <c r="H115" t="s">
        <v>150</v>
      </c>
      <c r="I115" t="s">
        <v>35</v>
      </c>
      <c r="J115" t="s">
        <v>27</v>
      </c>
      <c r="K115" t="s">
        <v>151</v>
      </c>
      <c r="L115" t="s">
        <v>37</v>
      </c>
      <c r="M115">
        <v>1920</v>
      </c>
      <c r="N115">
        <v>1520</v>
      </c>
      <c r="O115">
        <v>1061</v>
      </c>
      <c r="P115">
        <v>618</v>
      </c>
      <c r="Q115">
        <v>344</v>
      </c>
      <c r="R115">
        <v>344</v>
      </c>
    </row>
    <row r="116" spans="1:18" x14ac:dyDescent="0.25">
      <c r="A116">
        <v>1908</v>
      </c>
      <c r="B116">
        <v>715</v>
      </c>
      <c r="C116" t="s">
        <v>160</v>
      </c>
      <c r="D116" t="s">
        <v>59</v>
      </c>
      <c r="E116" t="s">
        <v>27</v>
      </c>
      <c r="F116" t="s">
        <v>148</v>
      </c>
      <c r="G116" t="s">
        <v>42</v>
      </c>
      <c r="H116" t="s">
        <v>161</v>
      </c>
      <c r="I116" t="s">
        <v>35</v>
      </c>
      <c r="J116" t="s">
        <v>27</v>
      </c>
      <c r="K116" t="s">
        <v>162</v>
      </c>
      <c r="L116" t="s">
        <v>37</v>
      </c>
      <c r="M116">
        <v>66</v>
      </c>
      <c r="N116">
        <v>42</v>
      </c>
      <c r="O116">
        <v>13</v>
      </c>
      <c r="P116">
        <v>0</v>
      </c>
      <c r="Q116">
        <v>0</v>
      </c>
      <c r="R116">
        <v>0</v>
      </c>
    </row>
    <row r="117" spans="1:18" x14ac:dyDescent="0.25">
      <c r="A117">
        <v>2337</v>
      </c>
      <c r="C117" t="s">
        <v>163</v>
      </c>
      <c r="D117" t="s">
        <v>26</v>
      </c>
      <c r="E117" t="s">
        <v>27</v>
      </c>
      <c r="F117" t="s">
        <v>148</v>
      </c>
      <c r="G117" t="s">
        <v>42</v>
      </c>
      <c r="H117" t="s">
        <v>30</v>
      </c>
      <c r="I117" t="s">
        <v>30</v>
      </c>
      <c r="J117" t="s">
        <v>27</v>
      </c>
      <c r="K117" t="s">
        <v>31</v>
      </c>
      <c r="L117" t="s">
        <v>31</v>
      </c>
      <c r="M117">
        <v>110</v>
      </c>
      <c r="N117">
        <v>123</v>
      </c>
      <c r="O117">
        <v>132</v>
      </c>
      <c r="P117">
        <v>139</v>
      </c>
      <c r="Q117">
        <v>146</v>
      </c>
      <c r="R117">
        <v>150</v>
      </c>
    </row>
    <row r="118" spans="1:18" x14ac:dyDescent="0.25">
      <c r="A118">
        <v>2337</v>
      </c>
      <c r="C118" t="s">
        <v>163</v>
      </c>
      <c r="D118" t="s">
        <v>26</v>
      </c>
      <c r="E118" t="s">
        <v>27</v>
      </c>
      <c r="F118" t="s">
        <v>148</v>
      </c>
      <c r="G118" t="s">
        <v>42</v>
      </c>
      <c r="H118" t="s">
        <v>30</v>
      </c>
      <c r="I118" t="s">
        <v>30</v>
      </c>
      <c r="J118" t="s">
        <v>27</v>
      </c>
      <c r="K118" t="s">
        <v>164</v>
      </c>
      <c r="L118" t="s">
        <v>33</v>
      </c>
      <c r="M118">
        <v>37</v>
      </c>
      <c r="N118">
        <v>63</v>
      </c>
      <c r="O118">
        <v>96</v>
      </c>
      <c r="P118">
        <v>141</v>
      </c>
      <c r="Q118">
        <v>188</v>
      </c>
      <c r="R118">
        <v>232</v>
      </c>
    </row>
    <row r="119" spans="1:18" x14ac:dyDescent="0.25">
      <c r="A119">
        <v>2421</v>
      </c>
      <c r="B119">
        <v>86</v>
      </c>
      <c r="C119" t="s">
        <v>165</v>
      </c>
      <c r="D119" t="s">
        <v>69</v>
      </c>
      <c r="E119" t="s">
        <v>27</v>
      </c>
      <c r="F119" t="s">
        <v>148</v>
      </c>
      <c r="G119" t="s">
        <v>42</v>
      </c>
      <c r="H119" t="s">
        <v>166</v>
      </c>
      <c r="I119" t="s">
        <v>35</v>
      </c>
      <c r="J119" t="s">
        <v>27</v>
      </c>
      <c r="K119" t="s">
        <v>167</v>
      </c>
      <c r="L119" t="s">
        <v>37</v>
      </c>
      <c r="M119">
        <v>500</v>
      </c>
      <c r="N119">
        <v>500</v>
      </c>
      <c r="O119">
        <v>500</v>
      </c>
      <c r="P119">
        <v>500</v>
      </c>
      <c r="Q119">
        <v>500</v>
      </c>
      <c r="R119">
        <v>500</v>
      </c>
    </row>
    <row r="120" spans="1:18" x14ac:dyDescent="0.25">
      <c r="A120">
        <v>2421</v>
      </c>
      <c r="B120">
        <v>308</v>
      </c>
      <c r="C120" t="s">
        <v>165</v>
      </c>
      <c r="D120" t="s">
        <v>69</v>
      </c>
      <c r="E120" t="s">
        <v>27</v>
      </c>
      <c r="F120" t="s">
        <v>148</v>
      </c>
      <c r="G120" t="s">
        <v>42</v>
      </c>
      <c r="H120" t="s">
        <v>150</v>
      </c>
      <c r="I120" t="s">
        <v>35</v>
      </c>
      <c r="J120" t="s">
        <v>27</v>
      </c>
      <c r="K120" t="s">
        <v>168</v>
      </c>
      <c r="L120" t="s">
        <v>37</v>
      </c>
      <c r="M120">
        <v>700</v>
      </c>
      <c r="N120">
        <v>700</v>
      </c>
      <c r="O120">
        <v>700</v>
      </c>
      <c r="P120">
        <v>700</v>
      </c>
      <c r="Q120">
        <v>700</v>
      </c>
      <c r="R120">
        <v>700</v>
      </c>
    </row>
    <row r="121" spans="1:18" x14ac:dyDescent="0.25">
      <c r="A121">
        <v>2421</v>
      </c>
      <c r="B121">
        <v>858</v>
      </c>
      <c r="C121" t="s">
        <v>165</v>
      </c>
      <c r="D121" t="s">
        <v>69</v>
      </c>
      <c r="E121" t="s">
        <v>27</v>
      </c>
      <c r="F121" t="s">
        <v>148</v>
      </c>
      <c r="G121" t="s">
        <v>42</v>
      </c>
      <c r="H121" t="s">
        <v>169</v>
      </c>
      <c r="I121" t="s">
        <v>35</v>
      </c>
      <c r="J121" t="s">
        <v>27</v>
      </c>
      <c r="K121" t="s">
        <v>167</v>
      </c>
      <c r="L121" t="s">
        <v>37</v>
      </c>
      <c r="M121">
        <v>2000</v>
      </c>
      <c r="N121">
        <v>2000</v>
      </c>
      <c r="O121">
        <v>2000</v>
      </c>
      <c r="P121">
        <v>2000</v>
      </c>
      <c r="Q121">
        <v>2000</v>
      </c>
      <c r="R121">
        <v>2000</v>
      </c>
    </row>
    <row r="122" spans="1:18" x14ac:dyDescent="0.25">
      <c r="A122">
        <v>2421</v>
      </c>
      <c r="B122">
        <v>955</v>
      </c>
      <c r="C122" t="s">
        <v>165</v>
      </c>
      <c r="D122" t="s">
        <v>69</v>
      </c>
      <c r="E122" t="s">
        <v>27</v>
      </c>
      <c r="F122" t="s">
        <v>148</v>
      </c>
      <c r="G122" t="s">
        <v>42</v>
      </c>
      <c r="H122" t="s">
        <v>170</v>
      </c>
      <c r="I122" t="s">
        <v>39</v>
      </c>
      <c r="J122" t="s">
        <v>27</v>
      </c>
      <c r="K122" t="s">
        <v>171</v>
      </c>
      <c r="L122" t="s">
        <v>98</v>
      </c>
      <c r="M122">
        <v>2000</v>
      </c>
      <c r="N122">
        <v>2000</v>
      </c>
      <c r="O122">
        <v>2000</v>
      </c>
      <c r="P122">
        <v>2000</v>
      </c>
      <c r="Q122">
        <v>2000</v>
      </c>
      <c r="R122">
        <v>2000</v>
      </c>
    </row>
    <row r="123" spans="1:18" x14ac:dyDescent="0.25">
      <c r="A123">
        <v>2421</v>
      </c>
      <c r="B123">
        <v>957</v>
      </c>
      <c r="C123" t="s">
        <v>165</v>
      </c>
      <c r="D123" t="s">
        <v>69</v>
      </c>
      <c r="E123" t="s">
        <v>27</v>
      </c>
      <c r="F123" t="s">
        <v>148</v>
      </c>
      <c r="G123" t="s">
        <v>42</v>
      </c>
      <c r="H123" t="s">
        <v>49</v>
      </c>
      <c r="I123" t="s">
        <v>39</v>
      </c>
      <c r="J123" t="s">
        <v>27</v>
      </c>
      <c r="K123" t="s">
        <v>50</v>
      </c>
      <c r="L123" t="s">
        <v>41</v>
      </c>
      <c r="M123">
        <v>6000</v>
      </c>
      <c r="N123">
        <v>7000</v>
      </c>
      <c r="O123">
        <v>9000</v>
      </c>
      <c r="P123">
        <v>11000</v>
      </c>
      <c r="Q123">
        <v>13000</v>
      </c>
      <c r="R123">
        <v>15000</v>
      </c>
    </row>
    <row r="124" spans="1:18" x14ac:dyDescent="0.25">
      <c r="A124">
        <v>7</v>
      </c>
      <c r="C124" t="s">
        <v>172</v>
      </c>
      <c r="D124" t="s">
        <v>26</v>
      </c>
      <c r="E124" t="s">
        <v>27</v>
      </c>
      <c r="F124" t="s">
        <v>173</v>
      </c>
      <c r="G124" t="s">
        <v>29</v>
      </c>
      <c r="H124" t="s">
        <v>30</v>
      </c>
      <c r="I124" t="s">
        <v>30</v>
      </c>
      <c r="J124" t="s">
        <v>27</v>
      </c>
      <c r="K124" t="s">
        <v>31</v>
      </c>
      <c r="L124" t="s">
        <v>31</v>
      </c>
      <c r="M124">
        <v>1</v>
      </c>
      <c r="N124">
        <v>13</v>
      </c>
      <c r="O124">
        <v>25</v>
      </c>
      <c r="P124">
        <v>63</v>
      </c>
      <c r="Q124">
        <v>152</v>
      </c>
      <c r="R124">
        <v>275</v>
      </c>
    </row>
    <row r="125" spans="1:18" x14ac:dyDescent="0.25">
      <c r="A125">
        <v>307</v>
      </c>
      <c r="C125" t="s">
        <v>174</v>
      </c>
      <c r="D125" t="s">
        <v>26</v>
      </c>
      <c r="E125" t="s">
        <v>27</v>
      </c>
      <c r="F125" t="s">
        <v>173</v>
      </c>
      <c r="G125" t="s">
        <v>29</v>
      </c>
      <c r="H125" t="s">
        <v>30</v>
      </c>
      <c r="I125" t="s">
        <v>30</v>
      </c>
      <c r="J125" t="s">
        <v>27</v>
      </c>
      <c r="K125" t="s">
        <v>31</v>
      </c>
      <c r="L125" t="s">
        <v>31</v>
      </c>
      <c r="M125">
        <v>177</v>
      </c>
      <c r="N125">
        <v>251</v>
      </c>
      <c r="O125">
        <v>342</v>
      </c>
      <c r="P125">
        <v>456</v>
      </c>
      <c r="Q125">
        <v>586</v>
      </c>
      <c r="R125">
        <v>734</v>
      </c>
    </row>
    <row r="126" spans="1:18" x14ac:dyDescent="0.25">
      <c r="A126">
        <v>307</v>
      </c>
      <c r="C126" t="s">
        <v>174</v>
      </c>
      <c r="D126" t="s">
        <v>26</v>
      </c>
      <c r="E126" t="s">
        <v>27</v>
      </c>
      <c r="F126" t="s">
        <v>173</v>
      </c>
      <c r="G126" t="s">
        <v>29</v>
      </c>
      <c r="H126" t="s">
        <v>30</v>
      </c>
      <c r="I126" t="s">
        <v>30</v>
      </c>
      <c r="J126" t="s">
        <v>27</v>
      </c>
      <c r="K126" t="s">
        <v>175</v>
      </c>
      <c r="L126" t="s">
        <v>33</v>
      </c>
      <c r="M126">
        <v>88</v>
      </c>
      <c r="N126">
        <v>206</v>
      </c>
      <c r="O126">
        <v>434</v>
      </c>
      <c r="P126">
        <v>552</v>
      </c>
      <c r="Q126">
        <v>709</v>
      </c>
      <c r="R126">
        <v>888</v>
      </c>
    </row>
    <row r="127" spans="1:18" x14ac:dyDescent="0.25">
      <c r="A127">
        <v>307</v>
      </c>
      <c r="B127">
        <v>90</v>
      </c>
      <c r="C127" t="s">
        <v>174</v>
      </c>
      <c r="D127" t="s">
        <v>26</v>
      </c>
      <c r="E127" t="s">
        <v>27</v>
      </c>
      <c r="F127" t="s">
        <v>173</v>
      </c>
      <c r="G127" t="s">
        <v>29</v>
      </c>
      <c r="H127" t="s">
        <v>85</v>
      </c>
      <c r="I127" t="s">
        <v>35</v>
      </c>
      <c r="J127" t="s">
        <v>27</v>
      </c>
      <c r="K127" t="s">
        <v>176</v>
      </c>
      <c r="L127" t="s">
        <v>37</v>
      </c>
      <c r="M127">
        <v>0</v>
      </c>
      <c r="N127">
        <v>667</v>
      </c>
      <c r="O127">
        <v>1690</v>
      </c>
      <c r="P127">
        <v>2467</v>
      </c>
      <c r="Q127">
        <v>2467</v>
      </c>
      <c r="R127">
        <v>2467</v>
      </c>
    </row>
    <row r="128" spans="1:18" x14ac:dyDescent="0.25">
      <c r="A128">
        <v>307</v>
      </c>
      <c r="B128">
        <v>169</v>
      </c>
      <c r="C128" t="s">
        <v>174</v>
      </c>
      <c r="D128" t="s">
        <v>26</v>
      </c>
      <c r="E128" t="s">
        <v>27</v>
      </c>
      <c r="F128" t="s">
        <v>173</v>
      </c>
      <c r="G128" t="s">
        <v>29</v>
      </c>
      <c r="H128" t="s">
        <v>45</v>
      </c>
      <c r="I128" t="s">
        <v>46</v>
      </c>
      <c r="J128" t="s">
        <v>27</v>
      </c>
      <c r="K128" t="s">
        <v>177</v>
      </c>
      <c r="L128" t="s">
        <v>48</v>
      </c>
      <c r="M128">
        <v>2240</v>
      </c>
      <c r="N128">
        <v>2240</v>
      </c>
      <c r="O128">
        <v>1740</v>
      </c>
      <c r="P128">
        <v>1740</v>
      </c>
      <c r="Q128">
        <v>1740</v>
      </c>
      <c r="R128">
        <v>1740</v>
      </c>
    </row>
    <row r="129" spans="1:18" x14ac:dyDescent="0.25">
      <c r="A129">
        <v>307</v>
      </c>
      <c r="B129">
        <v>215</v>
      </c>
      <c r="C129" t="s">
        <v>174</v>
      </c>
      <c r="D129" t="s">
        <v>26</v>
      </c>
      <c r="E129" t="s">
        <v>27</v>
      </c>
      <c r="F129" t="s">
        <v>173</v>
      </c>
      <c r="G129" t="s">
        <v>29</v>
      </c>
      <c r="H129" t="s">
        <v>178</v>
      </c>
      <c r="I129" t="s">
        <v>35</v>
      </c>
      <c r="J129" t="s">
        <v>27</v>
      </c>
      <c r="K129" t="s">
        <v>179</v>
      </c>
      <c r="L129" t="s">
        <v>136</v>
      </c>
      <c r="M129">
        <v>0</v>
      </c>
      <c r="N129">
        <v>400</v>
      </c>
      <c r="O129">
        <v>400</v>
      </c>
      <c r="P129">
        <v>400</v>
      </c>
      <c r="Q129">
        <v>400</v>
      </c>
      <c r="R129">
        <v>400</v>
      </c>
    </row>
    <row r="130" spans="1:18" x14ac:dyDescent="0.25">
      <c r="A130">
        <v>307</v>
      </c>
      <c r="B130">
        <v>920</v>
      </c>
      <c r="C130" t="s">
        <v>174</v>
      </c>
      <c r="D130" t="s">
        <v>26</v>
      </c>
      <c r="E130" t="s">
        <v>27</v>
      </c>
      <c r="F130" t="s">
        <v>173</v>
      </c>
      <c r="G130" t="s">
        <v>29</v>
      </c>
      <c r="H130" t="s">
        <v>180</v>
      </c>
      <c r="I130" t="s">
        <v>35</v>
      </c>
      <c r="J130" t="s">
        <v>27</v>
      </c>
      <c r="K130" t="s">
        <v>181</v>
      </c>
      <c r="L130" t="s">
        <v>136</v>
      </c>
      <c r="M130">
        <v>0</v>
      </c>
      <c r="N130">
        <v>100</v>
      </c>
      <c r="O130">
        <v>100</v>
      </c>
      <c r="P130">
        <v>100</v>
      </c>
      <c r="Q130">
        <v>100</v>
      </c>
      <c r="R130">
        <v>100</v>
      </c>
    </row>
    <row r="131" spans="1:18" x14ac:dyDescent="0.25">
      <c r="A131">
        <v>307</v>
      </c>
      <c r="B131">
        <v>1042</v>
      </c>
      <c r="C131" t="s">
        <v>174</v>
      </c>
      <c r="D131" t="s">
        <v>26</v>
      </c>
      <c r="E131" t="s">
        <v>27</v>
      </c>
      <c r="F131" t="s">
        <v>173</v>
      </c>
      <c r="G131" t="s">
        <v>29</v>
      </c>
      <c r="H131" t="s">
        <v>182</v>
      </c>
      <c r="I131" t="s">
        <v>35</v>
      </c>
      <c r="J131" t="s">
        <v>27</v>
      </c>
      <c r="K131" t="s">
        <v>183</v>
      </c>
      <c r="L131" t="s">
        <v>136</v>
      </c>
      <c r="M131">
        <v>0</v>
      </c>
      <c r="N131">
        <v>600</v>
      </c>
      <c r="O131">
        <v>600</v>
      </c>
      <c r="P131">
        <v>600</v>
      </c>
      <c r="Q131">
        <v>600</v>
      </c>
      <c r="R131">
        <v>600</v>
      </c>
    </row>
    <row r="132" spans="1:18" x14ac:dyDescent="0.25">
      <c r="A132">
        <v>411</v>
      </c>
      <c r="B132">
        <v>130</v>
      </c>
      <c r="C132" t="s">
        <v>120</v>
      </c>
      <c r="D132" t="s">
        <v>26</v>
      </c>
      <c r="E132" t="s">
        <v>64</v>
      </c>
      <c r="F132" t="s">
        <v>173</v>
      </c>
      <c r="G132" t="s">
        <v>29</v>
      </c>
      <c r="H132" t="s">
        <v>122</v>
      </c>
      <c r="I132" t="s">
        <v>35</v>
      </c>
      <c r="J132" t="s">
        <v>64</v>
      </c>
      <c r="K132" t="s">
        <v>123</v>
      </c>
      <c r="L132" t="s">
        <v>124</v>
      </c>
      <c r="M132">
        <v>0</v>
      </c>
      <c r="N132">
        <v>0</v>
      </c>
      <c r="O132">
        <v>0</v>
      </c>
      <c r="P132">
        <v>187</v>
      </c>
      <c r="Q132">
        <v>335</v>
      </c>
      <c r="R132">
        <v>500</v>
      </c>
    </row>
    <row r="133" spans="1:18" x14ac:dyDescent="0.25">
      <c r="A133">
        <v>411</v>
      </c>
      <c r="B133">
        <v>169</v>
      </c>
      <c r="C133" t="s">
        <v>120</v>
      </c>
      <c r="D133" t="s">
        <v>26</v>
      </c>
      <c r="E133" t="s">
        <v>64</v>
      </c>
      <c r="F133" t="s">
        <v>173</v>
      </c>
      <c r="G133" t="s">
        <v>29</v>
      </c>
      <c r="H133" t="s">
        <v>45</v>
      </c>
      <c r="I133" t="s">
        <v>46</v>
      </c>
      <c r="J133" t="s">
        <v>64</v>
      </c>
      <c r="K133" t="s">
        <v>125</v>
      </c>
      <c r="L133" t="s">
        <v>126</v>
      </c>
      <c r="M133">
        <v>0</v>
      </c>
      <c r="N133">
        <v>0</v>
      </c>
      <c r="O133">
        <v>25</v>
      </c>
      <c r="P133">
        <v>0</v>
      </c>
      <c r="Q133">
        <v>0</v>
      </c>
      <c r="R133">
        <v>0</v>
      </c>
    </row>
    <row r="134" spans="1:18" x14ac:dyDescent="0.25">
      <c r="A134">
        <v>411</v>
      </c>
      <c r="B134">
        <v>169</v>
      </c>
      <c r="C134" t="s">
        <v>120</v>
      </c>
      <c r="D134" t="s">
        <v>26</v>
      </c>
      <c r="E134" t="s">
        <v>64</v>
      </c>
      <c r="F134" t="s">
        <v>173</v>
      </c>
      <c r="G134" t="s">
        <v>29</v>
      </c>
      <c r="H134" t="s">
        <v>45</v>
      </c>
      <c r="I134" t="s">
        <v>46</v>
      </c>
      <c r="J134" t="s">
        <v>64</v>
      </c>
      <c r="K134" t="s">
        <v>127</v>
      </c>
      <c r="L134" t="s">
        <v>48</v>
      </c>
      <c r="M134">
        <v>34</v>
      </c>
      <c r="N134">
        <v>35</v>
      </c>
      <c r="O134">
        <v>36</v>
      </c>
      <c r="P134">
        <v>37</v>
      </c>
      <c r="Q134">
        <v>38</v>
      </c>
      <c r="R134">
        <v>39</v>
      </c>
    </row>
    <row r="135" spans="1:18" x14ac:dyDescent="0.25">
      <c r="A135">
        <v>411</v>
      </c>
      <c r="B135">
        <v>670</v>
      </c>
      <c r="C135" t="s">
        <v>120</v>
      </c>
      <c r="D135" t="s">
        <v>26</v>
      </c>
      <c r="E135" t="s">
        <v>64</v>
      </c>
      <c r="F135" t="s">
        <v>173</v>
      </c>
      <c r="G135" t="s">
        <v>29</v>
      </c>
      <c r="H135" t="s">
        <v>128</v>
      </c>
      <c r="I135" t="s">
        <v>39</v>
      </c>
      <c r="J135" t="s">
        <v>64</v>
      </c>
      <c r="K135" t="s">
        <v>125</v>
      </c>
      <c r="L135" t="s">
        <v>98</v>
      </c>
      <c r="M135">
        <v>0</v>
      </c>
      <c r="N135">
        <v>0</v>
      </c>
      <c r="O135">
        <v>31</v>
      </c>
      <c r="P135">
        <v>0</v>
      </c>
      <c r="Q135">
        <v>0</v>
      </c>
      <c r="R135">
        <v>0</v>
      </c>
    </row>
    <row r="136" spans="1:18" x14ac:dyDescent="0.25">
      <c r="A136">
        <v>516</v>
      </c>
      <c r="C136" t="s">
        <v>184</v>
      </c>
      <c r="D136" t="s">
        <v>26</v>
      </c>
      <c r="E136" t="s">
        <v>27</v>
      </c>
      <c r="F136" t="s">
        <v>173</v>
      </c>
      <c r="G136" t="s">
        <v>29</v>
      </c>
      <c r="H136" t="s">
        <v>30</v>
      </c>
      <c r="I136" t="s">
        <v>30</v>
      </c>
      <c r="J136" t="s">
        <v>27</v>
      </c>
      <c r="K136" t="s">
        <v>31</v>
      </c>
      <c r="L136" t="s">
        <v>31</v>
      </c>
      <c r="M136">
        <v>466</v>
      </c>
      <c r="N136">
        <v>554</v>
      </c>
      <c r="O136">
        <v>693</v>
      </c>
      <c r="P136">
        <v>852</v>
      </c>
      <c r="Q136">
        <v>987</v>
      </c>
      <c r="R136">
        <v>1121</v>
      </c>
    </row>
    <row r="137" spans="1:18" x14ac:dyDescent="0.25">
      <c r="A137">
        <v>516</v>
      </c>
      <c r="B137">
        <v>90</v>
      </c>
      <c r="C137" t="s">
        <v>184</v>
      </c>
      <c r="D137" t="s">
        <v>26</v>
      </c>
      <c r="E137" t="s">
        <v>27</v>
      </c>
      <c r="F137" t="s">
        <v>173</v>
      </c>
      <c r="G137" t="s">
        <v>29</v>
      </c>
      <c r="H137" t="s">
        <v>85</v>
      </c>
      <c r="I137" t="s">
        <v>35</v>
      </c>
      <c r="J137" t="s">
        <v>27</v>
      </c>
      <c r="K137" t="s">
        <v>185</v>
      </c>
      <c r="L137" t="s">
        <v>37</v>
      </c>
      <c r="M137">
        <v>0</v>
      </c>
      <c r="N137">
        <v>2000</v>
      </c>
      <c r="O137">
        <v>2000</v>
      </c>
      <c r="P137">
        <v>2000</v>
      </c>
      <c r="Q137">
        <v>2000</v>
      </c>
      <c r="R137">
        <v>2000</v>
      </c>
    </row>
    <row r="138" spans="1:18" x14ac:dyDescent="0.25">
      <c r="A138">
        <v>516</v>
      </c>
      <c r="B138">
        <v>215</v>
      </c>
      <c r="C138" t="s">
        <v>184</v>
      </c>
      <c r="D138" t="s">
        <v>26</v>
      </c>
      <c r="E138" t="s">
        <v>27</v>
      </c>
      <c r="F138" t="s">
        <v>173</v>
      </c>
      <c r="G138" t="s">
        <v>29</v>
      </c>
      <c r="H138" t="s">
        <v>178</v>
      </c>
      <c r="I138" t="s">
        <v>35</v>
      </c>
      <c r="J138" t="s">
        <v>27</v>
      </c>
      <c r="K138" t="s">
        <v>179</v>
      </c>
      <c r="L138" t="s">
        <v>136</v>
      </c>
      <c r="M138">
        <v>0</v>
      </c>
      <c r="N138">
        <v>100</v>
      </c>
      <c r="O138">
        <v>100</v>
      </c>
      <c r="P138">
        <v>100</v>
      </c>
      <c r="Q138">
        <v>100</v>
      </c>
      <c r="R138">
        <v>100</v>
      </c>
    </row>
    <row r="139" spans="1:18" x14ac:dyDescent="0.25">
      <c r="A139">
        <v>516</v>
      </c>
      <c r="B139">
        <v>658</v>
      </c>
      <c r="C139" t="s">
        <v>184</v>
      </c>
      <c r="D139" t="s">
        <v>26</v>
      </c>
      <c r="E139" t="s">
        <v>27</v>
      </c>
      <c r="F139" t="s">
        <v>173</v>
      </c>
      <c r="G139" t="s">
        <v>29</v>
      </c>
      <c r="H139" t="s">
        <v>78</v>
      </c>
      <c r="I139" t="s">
        <v>39</v>
      </c>
      <c r="J139" t="s">
        <v>27</v>
      </c>
      <c r="K139" t="s">
        <v>79</v>
      </c>
      <c r="L139" t="s">
        <v>80</v>
      </c>
      <c r="M139">
        <v>425</v>
      </c>
      <c r="N139">
        <v>425</v>
      </c>
      <c r="O139">
        <v>425</v>
      </c>
      <c r="P139">
        <v>425</v>
      </c>
      <c r="Q139">
        <v>425</v>
      </c>
      <c r="R139">
        <v>425</v>
      </c>
    </row>
    <row r="140" spans="1:18" x14ac:dyDescent="0.25">
      <c r="A140">
        <v>516</v>
      </c>
      <c r="B140">
        <v>920</v>
      </c>
      <c r="C140" t="s">
        <v>184</v>
      </c>
      <c r="D140" t="s">
        <v>26</v>
      </c>
      <c r="E140" t="s">
        <v>27</v>
      </c>
      <c r="F140" t="s">
        <v>173</v>
      </c>
      <c r="G140" t="s">
        <v>29</v>
      </c>
      <c r="H140" t="s">
        <v>180</v>
      </c>
      <c r="I140" t="s">
        <v>35</v>
      </c>
      <c r="J140" t="s">
        <v>27</v>
      </c>
      <c r="K140" t="s">
        <v>181</v>
      </c>
      <c r="L140" t="s">
        <v>136</v>
      </c>
      <c r="M140">
        <v>0</v>
      </c>
      <c r="N140">
        <v>100</v>
      </c>
      <c r="O140">
        <v>100</v>
      </c>
      <c r="P140">
        <v>100</v>
      </c>
      <c r="Q140">
        <v>100</v>
      </c>
      <c r="R140">
        <v>100</v>
      </c>
    </row>
    <row r="141" spans="1:18" x14ac:dyDescent="0.25">
      <c r="A141">
        <v>516</v>
      </c>
      <c r="B141">
        <v>1042</v>
      </c>
      <c r="C141" t="s">
        <v>184</v>
      </c>
      <c r="D141" t="s">
        <v>26</v>
      </c>
      <c r="E141" t="s">
        <v>27</v>
      </c>
      <c r="F141" t="s">
        <v>173</v>
      </c>
      <c r="G141" t="s">
        <v>29</v>
      </c>
      <c r="H141" t="s">
        <v>182</v>
      </c>
      <c r="I141" t="s">
        <v>35</v>
      </c>
      <c r="J141" t="s">
        <v>27</v>
      </c>
      <c r="K141" t="s">
        <v>183</v>
      </c>
      <c r="L141" t="s">
        <v>136</v>
      </c>
      <c r="M141">
        <v>0</v>
      </c>
      <c r="N141">
        <v>200</v>
      </c>
      <c r="O141">
        <v>200</v>
      </c>
      <c r="P141">
        <v>200</v>
      </c>
      <c r="Q141">
        <v>200</v>
      </c>
      <c r="R141">
        <v>200</v>
      </c>
    </row>
    <row r="142" spans="1:18" x14ac:dyDescent="0.25">
      <c r="A142">
        <v>516</v>
      </c>
      <c r="B142">
        <v>79</v>
      </c>
      <c r="C142" t="s">
        <v>184</v>
      </c>
      <c r="D142" t="s">
        <v>26</v>
      </c>
      <c r="E142" t="s">
        <v>64</v>
      </c>
      <c r="F142" t="s">
        <v>173</v>
      </c>
      <c r="G142" t="s">
        <v>29</v>
      </c>
      <c r="H142" t="s">
        <v>186</v>
      </c>
      <c r="I142" t="s">
        <v>35</v>
      </c>
      <c r="J142" t="s">
        <v>64</v>
      </c>
      <c r="K142" t="s">
        <v>187</v>
      </c>
      <c r="L142" t="s">
        <v>37</v>
      </c>
      <c r="M142">
        <v>3781</v>
      </c>
      <c r="N142">
        <v>5000</v>
      </c>
      <c r="O142">
        <v>5000</v>
      </c>
      <c r="P142">
        <v>5000</v>
      </c>
      <c r="Q142">
        <v>5000</v>
      </c>
      <c r="R142">
        <v>5000</v>
      </c>
    </row>
    <row r="143" spans="1:18" x14ac:dyDescent="0.25">
      <c r="A143">
        <v>516</v>
      </c>
      <c r="B143">
        <v>90</v>
      </c>
      <c r="C143" t="s">
        <v>184</v>
      </c>
      <c r="D143" t="s">
        <v>26</v>
      </c>
      <c r="E143" t="s">
        <v>64</v>
      </c>
      <c r="F143" t="s">
        <v>173</v>
      </c>
      <c r="G143" t="s">
        <v>29</v>
      </c>
      <c r="H143" t="s">
        <v>85</v>
      </c>
      <c r="I143" t="s">
        <v>35</v>
      </c>
      <c r="J143" t="s">
        <v>64</v>
      </c>
      <c r="K143" t="s">
        <v>86</v>
      </c>
      <c r="L143" t="s">
        <v>37</v>
      </c>
      <c r="M143">
        <v>0</v>
      </c>
      <c r="N143">
        <v>0</v>
      </c>
      <c r="O143">
        <v>0</v>
      </c>
      <c r="P143">
        <v>1169</v>
      </c>
      <c r="Q143">
        <v>4685</v>
      </c>
      <c r="R143">
        <v>4388</v>
      </c>
    </row>
    <row r="144" spans="1:18" x14ac:dyDescent="0.25">
      <c r="A144">
        <v>516</v>
      </c>
      <c r="B144">
        <v>661</v>
      </c>
      <c r="C144" t="s">
        <v>184</v>
      </c>
      <c r="D144" t="s">
        <v>26</v>
      </c>
      <c r="E144" t="s">
        <v>64</v>
      </c>
      <c r="F144" t="s">
        <v>173</v>
      </c>
      <c r="G144" t="s">
        <v>29</v>
      </c>
      <c r="H144" t="s">
        <v>134</v>
      </c>
      <c r="I144" t="s">
        <v>39</v>
      </c>
      <c r="J144" t="s">
        <v>64</v>
      </c>
      <c r="K144" t="s">
        <v>135</v>
      </c>
      <c r="L144" t="s">
        <v>136</v>
      </c>
      <c r="M144">
        <v>0</v>
      </c>
      <c r="N144">
        <v>0</v>
      </c>
      <c r="O144">
        <v>0</v>
      </c>
      <c r="P144">
        <v>0</v>
      </c>
      <c r="Q144">
        <v>2029</v>
      </c>
      <c r="R144">
        <v>7220</v>
      </c>
    </row>
    <row r="145" spans="1:18" x14ac:dyDescent="0.25">
      <c r="A145">
        <v>516</v>
      </c>
      <c r="B145">
        <v>764</v>
      </c>
      <c r="C145" t="s">
        <v>184</v>
      </c>
      <c r="D145" t="s">
        <v>26</v>
      </c>
      <c r="E145" t="s">
        <v>64</v>
      </c>
      <c r="F145" t="s">
        <v>173</v>
      </c>
      <c r="G145" t="s">
        <v>29</v>
      </c>
      <c r="H145" t="s">
        <v>188</v>
      </c>
      <c r="I145" t="s">
        <v>35</v>
      </c>
      <c r="J145" t="s">
        <v>64</v>
      </c>
      <c r="K145" t="s">
        <v>189</v>
      </c>
      <c r="L145" t="s">
        <v>37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1263</v>
      </c>
    </row>
    <row r="146" spans="1:18" x14ac:dyDescent="0.25">
      <c r="A146">
        <v>681</v>
      </c>
      <c r="C146" t="s">
        <v>190</v>
      </c>
      <c r="D146" t="s">
        <v>26</v>
      </c>
      <c r="E146" t="s">
        <v>64</v>
      </c>
      <c r="F146" t="s">
        <v>173</v>
      </c>
      <c r="G146" t="s">
        <v>29</v>
      </c>
      <c r="H146" t="s">
        <v>30</v>
      </c>
      <c r="I146" t="s">
        <v>30</v>
      </c>
      <c r="J146" t="s">
        <v>64</v>
      </c>
      <c r="K146" t="s">
        <v>84</v>
      </c>
      <c r="L146" t="s">
        <v>33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22</v>
      </c>
    </row>
    <row r="147" spans="1:18" x14ac:dyDescent="0.25">
      <c r="A147">
        <v>681</v>
      </c>
      <c r="B147">
        <v>80</v>
      </c>
      <c r="C147" t="s">
        <v>190</v>
      </c>
      <c r="D147" t="s">
        <v>26</v>
      </c>
      <c r="E147" t="s">
        <v>64</v>
      </c>
      <c r="F147" t="s">
        <v>173</v>
      </c>
      <c r="G147" t="s">
        <v>29</v>
      </c>
      <c r="H147" t="s">
        <v>63</v>
      </c>
      <c r="I147" t="s">
        <v>35</v>
      </c>
      <c r="J147" t="s">
        <v>64</v>
      </c>
      <c r="K147" t="s">
        <v>140</v>
      </c>
      <c r="L147" t="s">
        <v>37</v>
      </c>
      <c r="M147">
        <v>124</v>
      </c>
      <c r="N147">
        <v>296</v>
      </c>
      <c r="O147">
        <v>243</v>
      </c>
      <c r="P147">
        <v>577</v>
      </c>
      <c r="Q147">
        <v>597</v>
      </c>
      <c r="R147">
        <v>621</v>
      </c>
    </row>
    <row r="148" spans="1:18" x14ac:dyDescent="0.25">
      <c r="A148">
        <v>681</v>
      </c>
      <c r="B148">
        <v>93</v>
      </c>
      <c r="C148" t="s">
        <v>190</v>
      </c>
      <c r="D148" t="s">
        <v>26</v>
      </c>
      <c r="E148" t="s">
        <v>64</v>
      </c>
      <c r="F148" t="s">
        <v>173</v>
      </c>
      <c r="G148" t="s">
        <v>29</v>
      </c>
      <c r="H148" t="s">
        <v>191</v>
      </c>
      <c r="I148" t="s">
        <v>35</v>
      </c>
      <c r="J148" t="s">
        <v>64</v>
      </c>
      <c r="K148" t="s">
        <v>192</v>
      </c>
      <c r="L148" t="s">
        <v>37</v>
      </c>
      <c r="M148">
        <v>75</v>
      </c>
      <c r="N148">
        <v>261</v>
      </c>
      <c r="O148">
        <v>317</v>
      </c>
      <c r="P148">
        <v>0</v>
      </c>
      <c r="Q148">
        <v>0</v>
      </c>
      <c r="R148">
        <v>0</v>
      </c>
    </row>
    <row r="149" spans="1:18" x14ac:dyDescent="0.25">
      <c r="A149">
        <v>720</v>
      </c>
      <c r="C149" t="s">
        <v>193</v>
      </c>
      <c r="D149" t="s">
        <v>26</v>
      </c>
      <c r="E149" t="s">
        <v>27</v>
      </c>
      <c r="F149" t="s">
        <v>173</v>
      </c>
      <c r="G149" t="s">
        <v>42</v>
      </c>
      <c r="H149" t="s">
        <v>30</v>
      </c>
      <c r="I149" t="s">
        <v>30</v>
      </c>
      <c r="J149" t="s">
        <v>27</v>
      </c>
      <c r="K149" t="s">
        <v>31</v>
      </c>
      <c r="L149" t="s">
        <v>31</v>
      </c>
      <c r="M149">
        <v>96</v>
      </c>
      <c r="N149">
        <v>107</v>
      </c>
      <c r="O149">
        <v>122</v>
      </c>
      <c r="P149">
        <v>141</v>
      </c>
      <c r="Q149">
        <v>163</v>
      </c>
      <c r="R149">
        <v>188</v>
      </c>
    </row>
    <row r="150" spans="1:18" x14ac:dyDescent="0.25">
      <c r="A150">
        <v>720</v>
      </c>
      <c r="C150" t="s">
        <v>193</v>
      </c>
      <c r="D150" t="s">
        <v>26</v>
      </c>
      <c r="E150" t="s">
        <v>27</v>
      </c>
      <c r="F150" t="s">
        <v>173</v>
      </c>
      <c r="G150" t="s">
        <v>42</v>
      </c>
      <c r="H150" t="s">
        <v>30</v>
      </c>
      <c r="I150" t="s">
        <v>30</v>
      </c>
      <c r="J150" t="s">
        <v>27</v>
      </c>
      <c r="K150" t="s">
        <v>194</v>
      </c>
      <c r="L150" t="s">
        <v>33</v>
      </c>
      <c r="M150">
        <v>48</v>
      </c>
      <c r="N150">
        <v>67</v>
      </c>
      <c r="O150">
        <v>98</v>
      </c>
      <c r="P150">
        <v>141</v>
      </c>
      <c r="Q150">
        <v>195</v>
      </c>
      <c r="R150">
        <v>262</v>
      </c>
    </row>
    <row r="151" spans="1:18" x14ac:dyDescent="0.25">
      <c r="A151">
        <v>720</v>
      </c>
      <c r="B151">
        <v>90</v>
      </c>
      <c r="C151" t="s">
        <v>193</v>
      </c>
      <c r="D151" t="s">
        <v>26</v>
      </c>
      <c r="E151" t="s">
        <v>27</v>
      </c>
      <c r="F151" t="s">
        <v>173</v>
      </c>
      <c r="G151" t="s">
        <v>42</v>
      </c>
      <c r="H151" t="s">
        <v>85</v>
      </c>
      <c r="I151" t="s">
        <v>35</v>
      </c>
      <c r="J151" t="s">
        <v>27</v>
      </c>
      <c r="K151" t="s">
        <v>185</v>
      </c>
      <c r="L151" t="s">
        <v>37</v>
      </c>
      <c r="M151">
        <v>0</v>
      </c>
      <c r="N151">
        <v>0</v>
      </c>
      <c r="O151">
        <v>0</v>
      </c>
      <c r="P151">
        <v>0</v>
      </c>
      <c r="Q151">
        <v>134</v>
      </c>
      <c r="R151">
        <v>407</v>
      </c>
    </row>
    <row r="152" spans="1:18" x14ac:dyDescent="0.25">
      <c r="A152">
        <v>720</v>
      </c>
      <c r="B152">
        <v>368</v>
      </c>
      <c r="C152" t="s">
        <v>193</v>
      </c>
      <c r="D152" t="s">
        <v>26</v>
      </c>
      <c r="E152" t="s">
        <v>27</v>
      </c>
      <c r="F152" t="s">
        <v>173</v>
      </c>
      <c r="G152" t="s">
        <v>42</v>
      </c>
      <c r="H152" t="s">
        <v>195</v>
      </c>
      <c r="I152" t="s">
        <v>39</v>
      </c>
      <c r="J152" t="s">
        <v>27</v>
      </c>
      <c r="K152" t="s">
        <v>196</v>
      </c>
      <c r="L152" t="s">
        <v>98</v>
      </c>
      <c r="M152">
        <v>0</v>
      </c>
      <c r="N152">
        <v>31</v>
      </c>
      <c r="O152">
        <v>104</v>
      </c>
      <c r="P152">
        <v>198</v>
      </c>
      <c r="Q152">
        <v>173</v>
      </c>
      <c r="R152">
        <v>0</v>
      </c>
    </row>
    <row r="153" spans="1:18" x14ac:dyDescent="0.25">
      <c r="A153">
        <v>721</v>
      </c>
      <c r="C153" t="s">
        <v>197</v>
      </c>
      <c r="D153" t="s">
        <v>26</v>
      </c>
      <c r="E153" t="s">
        <v>27</v>
      </c>
      <c r="F153" t="s">
        <v>173</v>
      </c>
      <c r="G153" t="s">
        <v>42</v>
      </c>
      <c r="H153" t="s">
        <v>30</v>
      </c>
      <c r="I153" t="s">
        <v>30</v>
      </c>
      <c r="J153" t="s">
        <v>27</v>
      </c>
      <c r="K153" t="s">
        <v>31</v>
      </c>
      <c r="L153" t="s">
        <v>31</v>
      </c>
      <c r="M153">
        <v>107</v>
      </c>
      <c r="N153">
        <v>136</v>
      </c>
      <c r="O153">
        <v>172</v>
      </c>
      <c r="P153">
        <v>218</v>
      </c>
      <c r="Q153">
        <v>271</v>
      </c>
      <c r="R153">
        <v>330</v>
      </c>
    </row>
    <row r="154" spans="1:18" x14ac:dyDescent="0.25">
      <c r="A154">
        <v>721</v>
      </c>
      <c r="C154" t="s">
        <v>197</v>
      </c>
      <c r="D154" t="s">
        <v>26</v>
      </c>
      <c r="E154" t="s">
        <v>27</v>
      </c>
      <c r="F154" t="s">
        <v>173</v>
      </c>
      <c r="G154" t="s">
        <v>42</v>
      </c>
      <c r="H154" t="s">
        <v>30</v>
      </c>
      <c r="I154" t="s">
        <v>30</v>
      </c>
      <c r="J154" t="s">
        <v>27</v>
      </c>
      <c r="K154" t="s">
        <v>198</v>
      </c>
      <c r="L154" t="s">
        <v>33</v>
      </c>
      <c r="M154">
        <v>54</v>
      </c>
      <c r="N154">
        <v>124</v>
      </c>
      <c r="O154">
        <v>152</v>
      </c>
      <c r="P154">
        <v>187</v>
      </c>
      <c r="Q154">
        <v>232</v>
      </c>
      <c r="R154">
        <v>283</v>
      </c>
    </row>
    <row r="155" spans="1:18" x14ac:dyDescent="0.25">
      <c r="A155">
        <v>721</v>
      </c>
      <c r="B155">
        <v>90</v>
      </c>
      <c r="C155" t="s">
        <v>197</v>
      </c>
      <c r="D155" t="s">
        <v>26</v>
      </c>
      <c r="E155" t="s">
        <v>27</v>
      </c>
      <c r="F155" t="s">
        <v>173</v>
      </c>
      <c r="G155" t="s">
        <v>42</v>
      </c>
      <c r="H155" t="s">
        <v>85</v>
      </c>
      <c r="I155" t="s">
        <v>35</v>
      </c>
      <c r="J155" t="s">
        <v>27</v>
      </c>
      <c r="K155" t="s">
        <v>185</v>
      </c>
      <c r="L155" t="s">
        <v>37</v>
      </c>
      <c r="M155">
        <v>0</v>
      </c>
      <c r="N155">
        <v>1000</v>
      </c>
      <c r="O155">
        <v>1000</v>
      </c>
      <c r="P155">
        <v>1000</v>
      </c>
      <c r="Q155">
        <v>866</v>
      </c>
      <c r="R155">
        <v>593</v>
      </c>
    </row>
    <row r="156" spans="1:18" x14ac:dyDescent="0.25">
      <c r="A156">
        <v>1276</v>
      </c>
      <c r="C156" t="s">
        <v>199</v>
      </c>
      <c r="D156" t="s">
        <v>26</v>
      </c>
      <c r="E156" t="s">
        <v>64</v>
      </c>
      <c r="F156" t="s">
        <v>173</v>
      </c>
      <c r="G156" t="s">
        <v>42</v>
      </c>
      <c r="H156" t="s">
        <v>30</v>
      </c>
      <c r="I156" t="s">
        <v>30</v>
      </c>
      <c r="J156" t="s">
        <v>64</v>
      </c>
      <c r="K156" t="s">
        <v>95</v>
      </c>
      <c r="L156" t="s">
        <v>33</v>
      </c>
      <c r="M156">
        <v>0</v>
      </c>
      <c r="N156">
        <v>0</v>
      </c>
      <c r="O156">
        <v>0</v>
      </c>
      <c r="P156">
        <v>53</v>
      </c>
      <c r="Q156">
        <v>266</v>
      </c>
      <c r="R156">
        <v>480</v>
      </c>
    </row>
    <row r="157" spans="1:18" x14ac:dyDescent="0.25">
      <c r="A157">
        <v>1276</v>
      </c>
      <c r="B157">
        <v>80</v>
      </c>
      <c r="C157" t="s">
        <v>199</v>
      </c>
      <c r="D157" t="s">
        <v>26</v>
      </c>
      <c r="E157" t="s">
        <v>64</v>
      </c>
      <c r="F157" t="s">
        <v>173</v>
      </c>
      <c r="G157" t="s">
        <v>42</v>
      </c>
      <c r="H157" t="s">
        <v>63</v>
      </c>
      <c r="I157" t="s">
        <v>35</v>
      </c>
      <c r="J157" t="s">
        <v>64</v>
      </c>
      <c r="K157" t="s">
        <v>140</v>
      </c>
      <c r="L157" t="s">
        <v>37</v>
      </c>
      <c r="M157">
        <v>0</v>
      </c>
      <c r="N157">
        <v>1163</v>
      </c>
      <c r="O157">
        <v>2616</v>
      </c>
      <c r="P157">
        <v>2602</v>
      </c>
      <c r="Q157">
        <v>2591</v>
      </c>
      <c r="R157">
        <v>2598</v>
      </c>
    </row>
    <row r="158" spans="1:18" x14ac:dyDescent="0.25">
      <c r="A158">
        <v>1276</v>
      </c>
      <c r="B158">
        <v>169</v>
      </c>
      <c r="C158" t="s">
        <v>199</v>
      </c>
      <c r="D158" t="s">
        <v>26</v>
      </c>
      <c r="E158" t="s">
        <v>64</v>
      </c>
      <c r="F158" t="s">
        <v>173</v>
      </c>
      <c r="G158" t="s">
        <v>42</v>
      </c>
      <c r="H158" t="s">
        <v>45</v>
      </c>
      <c r="I158" t="s">
        <v>46</v>
      </c>
      <c r="J158" t="s">
        <v>64</v>
      </c>
      <c r="K158" t="s">
        <v>127</v>
      </c>
      <c r="L158" t="s">
        <v>48</v>
      </c>
      <c r="M158">
        <v>2329</v>
      </c>
      <c r="N158">
        <v>3591</v>
      </c>
      <c r="O158">
        <v>4318</v>
      </c>
      <c r="P158">
        <v>4284</v>
      </c>
      <c r="Q158">
        <v>4172</v>
      </c>
      <c r="R158">
        <v>4063</v>
      </c>
    </row>
    <row r="159" spans="1:18" x14ac:dyDescent="0.25">
      <c r="A159">
        <v>1935</v>
      </c>
      <c r="B159">
        <v>169</v>
      </c>
      <c r="C159" t="s">
        <v>200</v>
      </c>
      <c r="D159" t="s">
        <v>59</v>
      </c>
      <c r="E159" t="s">
        <v>27</v>
      </c>
      <c r="F159" t="s">
        <v>173</v>
      </c>
      <c r="G159" t="s">
        <v>42</v>
      </c>
      <c r="H159" t="s">
        <v>45</v>
      </c>
      <c r="I159" t="s">
        <v>46</v>
      </c>
      <c r="J159" t="s">
        <v>27</v>
      </c>
      <c r="K159" t="s">
        <v>177</v>
      </c>
      <c r="L159" t="s">
        <v>48</v>
      </c>
      <c r="M159">
        <v>0</v>
      </c>
      <c r="N159">
        <v>0</v>
      </c>
      <c r="O159">
        <v>500</v>
      </c>
      <c r="P159">
        <v>500</v>
      </c>
      <c r="Q159">
        <v>500</v>
      </c>
      <c r="R159">
        <v>500</v>
      </c>
    </row>
    <row r="160" spans="1:18" x14ac:dyDescent="0.25">
      <c r="A160">
        <v>1935</v>
      </c>
      <c r="B160">
        <v>779</v>
      </c>
      <c r="C160" t="s">
        <v>200</v>
      </c>
      <c r="D160" t="s">
        <v>59</v>
      </c>
      <c r="E160" t="s">
        <v>27</v>
      </c>
      <c r="F160" t="s">
        <v>173</v>
      </c>
      <c r="G160" t="s">
        <v>42</v>
      </c>
      <c r="H160" t="s">
        <v>201</v>
      </c>
      <c r="I160" t="s">
        <v>35</v>
      </c>
      <c r="J160" t="s">
        <v>27</v>
      </c>
      <c r="K160" t="s">
        <v>202</v>
      </c>
      <c r="L160" t="s">
        <v>37</v>
      </c>
      <c r="M160">
        <v>531</v>
      </c>
      <c r="N160">
        <v>761</v>
      </c>
      <c r="O160">
        <v>1047</v>
      </c>
      <c r="P160">
        <v>1047</v>
      </c>
      <c r="Q160">
        <v>1047</v>
      </c>
      <c r="R160">
        <v>1047</v>
      </c>
    </row>
    <row r="161" spans="1:18" x14ac:dyDescent="0.25">
      <c r="A161">
        <v>1935</v>
      </c>
      <c r="B161">
        <v>1042</v>
      </c>
      <c r="C161" t="s">
        <v>200</v>
      </c>
      <c r="D161" t="s">
        <v>59</v>
      </c>
      <c r="E161" t="s">
        <v>27</v>
      </c>
      <c r="F161" t="s">
        <v>173</v>
      </c>
      <c r="G161" t="s">
        <v>42</v>
      </c>
      <c r="H161" t="s">
        <v>182</v>
      </c>
      <c r="I161" t="s">
        <v>35</v>
      </c>
      <c r="J161" t="s">
        <v>27</v>
      </c>
      <c r="K161" t="s">
        <v>183</v>
      </c>
      <c r="L161" t="s">
        <v>136</v>
      </c>
      <c r="M161">
        <v>0</v>
      </c>
      <c r="N161">
        <v>100</v>
      </c>
      <c r="O161">
        <v>100</v>
      </c>
      <c r="P161">
        <v>100</v>
      </c>
      <c r="Q161">
        <v>100</v>
      </c>
      <c r="R161">
        <v>100</v>
      </c>
    </row>
    <row r="162" spans="1:18" x14ac:dyDescent="0.25">
      <c r="A162">
        <v>2089</v>
      </c>
      <c r="C162" t="s">
        <v>203</v>
      </c>
      <c r="D162" t="s">
        <v>26</v>
      </c>
      <c r="E162" t="s">
        <v>64</v>
      </c>
      <c r="F162" t="s">
        <v>173</v>
      </c>
      <c r="G162" t="s">
        <v>29</v>
      </c>
      <c r="H162" t="s">
        <v>30</v>
      </c>
      <c r="I162" t="s">
        <v>30</v>
      </c>
      <c r="J162" t="s">
        <v>64</v>
      </c>
      <c r="K162" t="s">
        <v>204</v>
      </c>
      <c r="L162" t="s">
        <v>31</v>
      </c>
      <c r="M162">
        <v>1</v>
      </c>
      <c r="N162">
        <v>0</v>
      </c>
      <c r="O162">
        <v>0</v>
      </c>
      <c r="P162">
        <v>0</v>
      </c>
      <c r="Q162">
        <v>0</v>
      </c>
      <c r="R162">
        <v>0</v>
      </c>
    </row>
    <row r="163" spans="1:18" x14ac:dyDescent="0.25">
      <c r="A163">
        <v>2089</v>
      </c>
      <c r="C163" t="s">
        <v>203</v>
      </c>
      <c r="D163" t="s">
        <v>26</v>
      </c>
      <c r="E163" t="s">
        <v>64</v>
      </c>
      <c r="F163" t="s">
        <v>173</v>
      </c>
      <c r="G163" t="s">
        <v>29</v>
      </c>
      <c r="H163" t="s">
        <v>30</v>
      </c>
      <c r="I163" t="s">
        <v>30</v>
      </c>
      <c r="J163" t="s">
        <v>64</v>
      </c>
      <c r="K163" t="s">
        <v>84</v>
      </c>
      <c r="L163" t="s">
        <v>33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1</v>
      </c>
    </row>
    <row r="164" spans="1:18" x14ac:dyDescent="0.25">
      <c r="A164">
        <v>2089</v>
      </c>
      <c r="B164">
        <v>779</v>
      </c>
      <c r="C164" t="s">
        <v>203</v>
      </c>
      <c r="D164" t="s">
        <v>26</v>
      </c>
      <c r="E164" t="s">
        <v>64</v>
      </c>
      <c r="F164" t="s">
        <v>173</v>
      </c>
      <c r="G164" t="s">
        <v>29</v>
      </c>
      <c r="H164" t="s">
        <v>201</v>
      </c>
      <c r="I164" t="s">
        <v>35</v>
      </c>
      <c r="J164" t="s">
        <v>64</v>
      </c>
      <c r="K164" t="s">
        <v>205</v>
      </c>
      <c r="L164" t="s">
        <v>37</v>
      </c>
      <c r="M164">
        <v>60</v>
      </c>
      <c r="N164">
        <v>60</v>
      </c>
      <c r="O164">
        <v>60</v>
      </c>
      <c r="P164">
        <v>60</v>
      </c>
      <c r="Q164">
        <v>60</v>
      </c>
      <c r="R164">
        <v>60</v>
      </c>
    </row>
    <row r="165" spans="1:18" x14ac:dyDescent="0.25">
      <c r="A165">
        <v>2089</v>
      </c>
      <c r="B165">
        <v>1042</v>
      </c>
      <c r="C165" t="s">
        <v>203</v>
      </c>
      <c r="D165" t="s">
        <v>26</v>
      </c>
      <c r="E165" t="s">
        <v>64</v>
      </c>
      <c r="F165" t="s">
        <v>173</v>
      </c>
      <c r="G165" t="s">
        <v>29</v>
      </c>
      <c r="H165" t="s">
        <v>182</v>
      </c>
      <c r="I165" t="s">
        <v>35</v>
      </c>
      <c r="J165" t="s">
        <v>27</v>
      </c>
      <c r="K165" t="s">
        <v>183</v>
      </c>
      <c r="L165" t="s">
        <v>136</v>
      </c>
      <c r="M165">
        <v>0</v>
      </c>
      <c r="N165">
        <v>44</v>
      </c>
      <c r="O165">
        <v>44</v>
      </c>
      <c r="P165">
        <v>44</v>
      </c>
      <c r="Q165">
        <v>44</v>
      </c>
      <c r="R165">
        <v>44</v>
      </c>
    </row>
    <row r="166" spans="1:18" x14ac:dyDescent="0.25">
      <c r="A166">
        <v>2122</v>
      </c>
      <c r="C166" t="s">
        <v>142</v>
      </c>
      <c r="D166" t="s">
        <v>26</v>
      </c>
      <c r="E166" t="s">
        <v>64</v>
      </c>
      <c r="F166" t="s">
        <v>173</v>
      </c>
      <c r="G166" t="s">
        <v>29</v>
      </c>
      <c r="H166" t="s">
        <v>30</v>
      </c>
      <c r="I166" t="s">
        <v>30</v>
      </c>
      <c r="J166" t="s">
        <v>64</v>
      </c>
      <c r="K166" t="s">
        <v>143</v>
      </c>
      <c r="L166" t="s">
        <v>31</v>
      </c>
      <c r="M166">
        <v>3</v>
      </c>
      <c r="N166">
        <v>0</v>
      </c>
      <c r="O166">
        <v>0</v>
      </c>
      <c r="P166">
        <v>0</v>
      </c>
      <c r="Q166">
        <v>0</v>
      </c>
      <c r="R166">
        <v>0</v>
      </c>
    </row>
    <row r="167" spans="1:18" x14ac:dyDescent="0.25">
      <c r="A167">
        <v>2122</v>
      </c>
      <c r="B167">
        <v>661</v>
      </c>
      <c r="C167" t="s">
        <v>142</v>
      </c>
      <c r="D167" t="s">
        <v>26</v>
      </c>
      <c r="E167" t="s">
        <v>64</v>
      </c>
      <c r="F167" t="s">
        <v>173</v>
      </c>
      <c r="G167" t="s">
        <v>29</v>
      </c>
      <c r="H167" t="s">
        <v>134</v>
      </c>
      <c r="I167" t="s">
        <v>39</v>
      </c>
      <c r="J167" t="s">
        <v>64</v>
      </c>
      <c r="K167" t="s">
        <v>135</v>
      </c>
      <c r="L167" t="s">
        <v>136</v>
      </c>
      <c r="M167">
        <v>49</v>
      </c>
      <c r="N167">
        <v>65</v>
      </c>
      <c r="O167">
        <v>85</v>
      </c>
      <c r="P167">
        <v>111</v>
      </c>
      <c r="Q167">
        <v>140</v>
      </c>
      <c r="R167">
        <v>174</v>
      </c>
    </row>
    <row r="168" spans="1:18" x14ac:dyDescent="0.25">
      <c r="A168">
        <v>2212</v>
      </c>
      <c r="C168" t="s">
        <v>206</v>
      </c>
      <c r="D168" t="s">
        <v>26</v>
      </c>
      <c r="E168" t="s">
        <v>27</v>
      </c>
      <c r="F168" t="s">
        <v>173</v>
      </c>
      <c r="G168" t="s">
        <v>29</v>
      </c>
      <c r="H168" t="s">
        <v>30</v>
      </c>
      <c r="I168" t="s">
        <v>30</v>
      </c>
      <c r="J168" t="s">
        <v>27</v>
      </c>
      <c r="K168" t="s">
        <v>31</v>
      </c>
      <c r="L168" t="s">
        <v>31</v>
      </c>
      <c r="M168">
        <v>8</v>
      </c>
      <c r="N168">
        <v>13</v>
      </c>
      <c r="O168">
        <v>14</v>
      </c>
      <c r="P168">
        <v>15</v>
      </c>
      <c r="Q168">
        <v>16</v>
      </c>
      <c r="R168">
        <v>16</v>
      </c>
    </row>
    <row r="169" spans="1:18" x14ac:dyDescent="0.25">
      <c r="A169">
        <v>2212</v>
      </c>
      <c r="B169">
        <v>80</v>
      </c>
      <c r="C169" t="s">
        <v>206</v>
      </c>
      <c r="D169" t="s">
        <v>26</v>
      </c>
      <c r="E169" t="s">
        <v>27</v>
      </c>
      <c r="F169" t="s">
        <v>173</v>
      </c>
      <c r="G169" t="s">
        <v>29</v>
      </c>
      <c r="H169" t="s">
        <v>63</v>
      </c>
      <c r="I169" t="s">
        <v>35</v>
      </c>
      <c r="J169" t="s">
        <v>64</v>
      </c>
      <c r="K169" t="s">
        <v>140</v>
      </c>
      <c r="L169" t="s">
        <v>37</v>
      </c>
      <c r="M169">
        <v>0</v>
      </c>
      <c r="N169">
        <v>37</v>
      </c>
      <c r="O169">
        <v>39</v>
      </c>
      <c r="P169">
        <v>42</v>
      </c>
      <c r="Q169">
        <v>43</v>
      </c>
      <c r="R169">
        <v>45</v>
      </c>
    </row>
    <row r="170" spans="1:18" x14ac:dyDescent="0.25">
      <c r="A170">
        <v>2212</v>
      </c>
      <c r="B170">
        <v>80</v>
      </c>
      <c r="C170" t="s">
        <v>206</v>
      </c>
      <c r="D170" t="s">
        <v>26</v>
      </c>
      <c r="E170" t="s">
        <v>64</v>
      </c>
      <c r="F170" t="s">
        <v>173</v>
      </c>
      <c r="G170" t="s">
        <v>29</v>
      </c>
      <c r="H170" t="s">
        <v>63</v>
      </c>
      <c r="I170" t="s">
        <v>35</v>
      </c>
      <c r="J170" t="s">
        <v>64</v>
      </c>
      <c r="K170" t="s">
        <v>140</v>
      </c>
      <c r="L170" t="s">
        <v>37</v>
      </c>
      <c r="M170">
        <v>0</v>
      </c>
      <c r="N170">
        <v>148</v>
      </c>
      <c r="O170">
        <v>146</v>
      </c>
      <c r="P170">
        <v>143</v>
      </c>
      <c r="Q170">
        <v>142</v>
      </c>
      <c r="R170">
        <v>140</v>
      </c>
    </row>
    <row r="171" spans="1:18" x14ac:dyDescent="0.25">
      <c r="A171">
        <v>2212</v>
      </c>
      <c r="B171">
        <v>779</v>
      </c>
      <c r="C171" t="s">
        <v>206</v>
      </c>
      <c r="D171" t="s">
        <v>26</v>
      </c>
      <c r="E171" t="s">
        <v>64</v>
      </c>
      <c r="F171" t="s">
        <v>173</v>
      </c>
      <c r="G171" t="s">
        <v>29</v>
      </c>
      <c r="H171" t="s">
        <v>201</v>
      </c>
      <c r="I171" t="s">
        <v>35</v>
      </c>
      <c r="J171" t="s">
        <v>64</v>
      </c>
      <c r="K171" t="s">
        <v>205</v>
      </c>
      <c r="L171" t="s">
        <v>37</v>
      </c>
      <c r="M171">
        <v>0</v>
      </c>
      <c r="N171">
        <v>185</v>
      </c>
      <c r="O171">
        <v>185</v>
      </c>
      <c r="P171">
        <v>185</v>
      </c>
      <c r="Q171">
        <v>185</v>
      </c>
      <c r="R171">
        <v>185</v>
      </c>
    </row>
    <row r="172" spans="1:18" x14ac:dyDescent="0.25">
      <c r="A172">
        <v>2324</v>
      </c>
      <c r="C172" t="s">
        <v>144</v>
      </c>
      <c r="D172" t="s">
        <v>26</v>
      </c>
      <c r="E172" t="s">
        <v>64</v>
      </c>
      <c r="F172" t="s">
        <v>173</v>
      </c>
      <c r="G172" t="s">
        <v>29</v>
      </c>
      <c r="H172" t="s">
        <v>30</v>
      </c>
      <c r="I172" t="s">
        <v>30</v>
      </c>
      <c r="J172" t="s">
        <v>64</v>
      </c>
      <c r="K172" t="s">
        <v>95</v>
      </c>
      <c r="L172" t="s">
        <v>33</v>
      </c>
      <c r="M172">
        <v>179</v>
      </c>
      <c r="N172">
        <v>778</v>
      </c>
      <c r="O172">
        <v>1122</v>
      </c>
      <c r="P172">
        <v>1684</v>
      </c>
      <c r="Q172">
        <v>2506</v>
      </c>
      <c r="R172">
        <v>3587</v>
      </c>
    </row>
    <row r="173" spans="1:18" x14ac:dyDescent="0.25">
      <c r="A173">
        <v>2324</v>
      </c>
      <c r="B173">
        <v>80</v>
      </c>
      <c r="C173" t="s">
        <v>144</v>
      </c>
      <c r="D173" t="s">
        <v>26</v>
      </c>
      <c r="E173" t="s">
        <v>64</v>
      </c>
      <c r="F173" t="s">
        <v>173</v>
      </c>
      <c r="G173" t="s">
        <v>29</v>
      </c>
      <c r="H173" t="s">
        <v>63</v>
      </c>
      <c r="I173" t="s">
        <v>35</v>
      </c>
      <c r="J173" t="s">
        <v>64</v>
      </c>
      <c r="K173" t="s">
        <v>140</v>
      </c>
      <c r="L173" t="s">
        <v>37</v>
      </c>
      <c r="M173">
        <v>0</v>
      </c>
      <c r="N173">
        <v>0</v>
      </c>
      <c r="O173">
        <v>0</v>
      </c>
      <c r="P173">
        <v>1964</v>
      </c>
      <c r="Q173">
        <v>4575</v>
      </c>
      <c r="R173">
        <v>7889</v>
      </c>
    </row>
    <row r="174" spans="1:18" x14ac:dyDescent="0.25">
      <c r="A174">
        <v>2324</v>
      </c>
      <c r="B174">
        <v>169</v>
      </c>
      <c r="C174" t="s">
        <v>144</v>
      </c>
      <c r="D174" t="s">
        <v>26</v>
      </c>
      <c r="E174" t="s">
        <v>64</v>
      </c>
      <c r="F174" t="s">
        <v>173</v>
      </c>
      <c r="G174" t="s">
        <v>29</v>
      </c>
      <c r="H174" t="s">
        <v>45</v>
      </c>
      <c r="I174" t="s">
        <v>46</v>
      </c>
      <c r="J174" t="s">
        <v>64</v>
      </c>
      <c r="K174" t="s">
        <v>145</v>
      </c>
      <c r="L174" t="s">
        <v>48</v>
      </c>
      <c r="M174">
        <v>1932</v>
      </c>
      <c r="N174">
        <v>2886</v>
      </c>
      <c r="O174">
        <v>3959</v>
      </c>
      <c r="P174">
        <v>5206</v>
      </c>
      <c r="Q174">
        <v>6654</v>
      </c>
      <c r="R174">
        <v>8339</v>
      </c>
    </row>
    <row r="175" spans="1:18" x14ac:dyDescent="0.25">
      <c r="A175">
        <v>2324</v>
      </c>
      <c r="B175">
        <v>661</v>
      </c>
      <c r="C175" t="s">
        <v>144</v>
      </c>
      <c r="D175" t="s">
        <v>26</v>
      </c>
      <c r="E175" t="s">
        <v>64</v>
      </c>
      <c r="F175" t="s">
        <v>173</v>
      </c>
      <c r="G175" t="s">
        <v>29</v>
      </c>
      <c r="H175" t="s">
        <v>134</v>
      </c>
      <c r="I175" t="s">
        <v>39</v>
      </c>
      <c r="J175" t="s">
        <v>64</v>
      </c>
      <c r="K175" t="s">
        <v>135</v>
      </c>
      <c r="L175" t="s">
        <v>136</v>
      </c>
      <c r="M175">
        <v>0</v>
      </c>
      <c r="N175">
        <v>0</v>
      </c>
      <c r="O175">
        <v>2379</v>
      </c>
      <c r="P175">
        <v>3470</v>
      </c>
      <c r="Q175">
        <v>4580</v>
      </c>
      <c r="R175">
        <v>5716</v>
      </c>
    </row>
    <row r="176" spans="1:18" x14ac:dyDescent="0.25">
      <c r="A176">
        <v>2629</v>
      </c>
      <c r="B176">
        <v>90</v>
      </c>
      <c r="C176" t="s">
        <v>207</v>
      </c>
      <c r="D176" t="s">
        <v>26</v>
      </c>
      <c r="E176" t="s">
        <v>64</v>
      </c>
      <c r="F176" t="s">
        <v>173</v>
      </c>
      <c r="G176" t="s">
        <v>42</v>
      </c>
      <c r="H176" t="s">
        <v>85</v>
      </c>
      <c r="I176" t="s">
        <v>35</v>
      </c>
      <c r="J176" t="s">
        <v>64</v>
      </c>
      <c r="K176" t="s">
        <v>86</v>
      </c>
      <c r="L176" t="s">
        <v>37</v>
      </c>
      <c r="M176">
        <v>0</v>
      </c>
      <c r="N176">
        <v>0</v>
      </c>
      <c r="O176">
        <v>100</v>
      </c>
      <c r="P176">
        <v>100</v>
      </c>
      <c r="Q176">
        <v>100</v>
      </c>
      <c r="R176">
        <v>100</v>
      </c>
    </row>
    <row r="177" spans="1:18" x14ac:dyDescent="0.25">
      <c r="A177">
        <v>2629</v>
      </c>
      <c r="B177">
        <v>661</v>
      </c>
      <c r="C177" t="s">
        <v>207</v>
      </c>
      <c r="D177" t="s">
        <v>26</v>
      </c>
      <c r="E177" t="s">
        <v>64</v>
      </c>
      <c r="F177" t="s">
        <v>173</v>
      </c>
      <c r="G177" t="s">
        <v>42</v>
      </c>
      <c r="H177" t="s">
        <v>134</v>
      </c>
      <c r="I177" t="s">
        <v>39</v>
      </c>
      <c r="J177" t="s">
        <v>64</v>
      </c>
      <c r="K177" t="s">
        <v>135</v>
      </c>
      <c r="L177" t="s">
        <v>136</v>
      </c>
      <c r="M177">
        <v>0</v>
      </c>
      <c r="N177">
        <v>0</v>
      </c>
      <c r="O177">
        <v>136</v>
      </c>
      <c r="P177">
        <v>464</v>
      </c>
      <c r="Q177">
        <v>834</v>
      </c>
      <c r="R177">
        <v>1123</v>
      </c>
    </row>
    <row r="178" spans="1:18" x14ac:dyDescent="0.25">
      <c r="A178">
        <v>2629</v>
      </c>
      <c r="B178">
        <v>764</v>
      </c>
      <c r="C178" t="s">
        <v>207</v>
      </c>
      <c r="D178" t="s">
        <v>26</v>
      </c>
      <c r="E178" t="s">
        <v>64</v>
      </c>
      <c r="F178" t="s">
        <v>173</v>
      </c>
      <c r="G178" t="s">
        <v>42</v>
      </c>
      <c r="H178" t="s">
        <v>188</v>
      </c>
      <c r="I178" t="s">
        <v>35</v>
      </c>
      <c r="J178" t="s">
        <v>64</v>
      </c>
      <c r="K178" t="s">
        <v>189</v>
      </c>
      <c r="L178" t="s">
        <v>37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133</v>
      </c>
    </row>
    <row r="179" spans="1:18" x14ac:dyDescent="0.25">
      <c r="A179">
        <v>2642</v>
      </c>
      <c r="C179" t="s">
        <v>208</v>
      </c>
      <c r="D179" t="s">
        <v>26</v>
      </c>
      <c r="E179" t="s">
        <v>64</v>
      </c>
      <c r="F179" t="s">
        <v>173</v>
      </c>
      <c r="G179" t="s">
        <v>42</v>
      </c>
      <c r="H179" t="s">
        <v>30</v>
      </c>
      <c r="I179" t="s">
        <v>30</v>
      </c>
      <c r="J179" t="s">
        <v>64</v>
      </c>
      <c r="K179" t="s">
        <v>95</v>
      </c>
      <c r="L179" t="s">
        <v>33</v>
      </c>
      <c r="M179">
        <v>10</v>
      </c>
      <c r="N179">
        <v>25</v>
      </c>
      <c r="O179">
        <v>31</v>
      </c>
      <c r="P179">
        <v>41</v>
      </c>
      <c r="Q179">
        <v>57</v>
      </c>
      <c r="R179">
        <v>76</v>
      </c>
    </row>
    <row r="180" spans="1:18" x14ac:dyDescent="0.25">
      <c r="A180">
        <v>2973</v>
      </c>
      <c r="C180" t="s">
        <v>146</v>
      </c>
      <c r="D180" t="s">
        <v>26</v>
      </c>
      <c r="E180" t="s">
        <v>27</v>
      </c>
      <c r="F180" t="s">
        <v>173</v>
      </c>
      <c r="G180" t="s">
        <v>29</v>
      </c>
      <c r="H180" t="s">
        <v>30</v>
      </c>
      <c r="I180" t="s">
        <v>30</v>
      </c>
      <c r="J180" t="s">
        <v>27</v>
      </c>
      <c r="K180" t="s">
        <v>31</v>
      </c>
      <c r="L180" t="s">
        <v>31</v>
      </c>
      <c r="M180">
        <v>21</v>
      </c>
      <c r="N180">
        <v>33</v>
      </c>
      <c r="O180">
        <v>46</v>
      </c>
      <c r="P180">
        <v>64</v>
      </c>
      <c r="Q180">
        <v>84</v>
      </c>
      <c r="R180">
        <v>106</v>
      </c>
    </row>
    <row r="181" spans="1:18" x14ac:dyDescent="0.25">
      <c r="A181">
        <v>2973</v>
      </c>
      <c r="C181" t="s">
        <v>146</v>
      </c>
      <c r="D181" t="s">
        <v>26</v>
      </c>
      <c r="E181" t="s">
        <v>27</v>
      </c>
      <c r="F181" t="s">
        <v>173</v>
      </c>
      <c r="G181" t="s">
        <v>29</v>
      </c>
      <c r="H181" t="s">
        <v>30</v>
      </c>
      <c r="I181" t="s">
        <v>30</v>
      </c>
      <c r="J181" t="s">
        <v>64</v>
      </c>
      <c r="K181" t="s">
        <v>84</v>
      </c>
      <c r="L181" t="s">
        <v>33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</row>
    <row r="182" spans="1:18" x14ac:dyDescent="0.25">
      <c r="A182">
        <v>2973</v>
      </c>
      <c r="B182">
        <v>661</v>
      </c>
      <c r="C182" t="s">
        <v>146</v>
      </c>
      <c r="D182" t="s">
        <v>26</v>
      </c>
      <c r="E182" t="s">
        <v>27</v>
      </c>
      <c r="F182" t="s">
        <v>173</v>
      </c>
      <c r="G182" t="s">
        <v>29</v>
      </c>
      <c r="H182" t="s">
        <v>134</v>
      </c>
      <c r="I182" t="s">
        <v>39</v>
      </c>
      <c r="J182" t="s">
        <v>64</v>
      </c>
      <c r="K182" t="s">
        <v>135</v>
      </c>
      <c r="L182" t="s">
        <v>136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</row>
    <row r="183" spans="1:18" x14ac:dyDescent="0.25">
      <c r="A183">
        <v>2973</v>
      </c>
      <c r="C183" t="s">
        <v>146</v>
      </c>
      <c r="D183" t="s">
        <v>26</v>
      </c>
      <c r="E183" t="s">
        <v>64</v>
      </c>
      <c r="F183" t="s">
        <v>173</v>
      </c>
      <c r="G183" t="s">
        <v>29</v>
      </c>
      <c r="H183" t="s">
        <v>30</v>
      </c>
      <c r="I183" t="s">
        <v>30</v>
      </c>
      <c r="J183" t="s">
        <v>64</v>
      </c>
      <c r="K183" t="s">
        <v>84</v>
      </c>
      <c r="L183" t="s">
        <v>33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2</v>
      </c>
    </row>
    <row r="184" spans="1:18" x14ac:dyDescent="0.25">
      <c r="A184">
        <v>2973</v>
      </c>
      <c r="B184">
        <v>661</v>
      </c>
      <c r="C184" t="s">
        <v>146</v>
      </c>
      <c r="D184" t="s">
        <v>26</v>
      </c>
      <c r="E184" t="s">
        <v>64</v>
      </c>
      <c r="F184" t="s">
        <v>173</v>
      </c>
      <c r="G184" t="s">
        <v>29</v>
      </c>
      <c r="H184" t="s">
        <v>134</v>
      </c>
      <c r="I184" t="s">
        <v>39</v>
      </c>
      <c r="J184" t="s">
        <v>64</v>
      </c>
      <c r="K184" t="s">
        <v>135</v>
      </c>
      <c r="L184" t="s">
        <v>136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525</v>
      </c>
    </row>
    <row r="185" spans="1:18" x14ac:dyDescent="0.25">
      <c r="A185">
        <v>2992</v>
      </c>
      <c r="C185" t="s">
        <v>209</v>
      </c>
      <c r="D185" t="s">
        <v>26</v>
      </c>
      <c r="E185" t="s">
        <v>27</v>
      </c>
      <c r="F185" t="s">
        <v>173</v>
      </c>
      <c r="G185" t="s">
        <v>29</v>
      </c>
      <c r="H185" t="s">
        <v>30</v>
      </c>
      <c r="I185" t="s">
        <v>30</v>
      </c>
      <c r="J185" t="s">
        <v>27</v>
      </c>
      <c r="K185" t="s">
        <v>31</v>
      </c>
      <c r="L185" t="s">
        <v>31</v>
      </c>
      <c r="M185">
        <v>819</v>
      </c>
      <c r="N185">
        <v>1152</v>
      </c>
      <c r="O185">
        <v>1559</v>
      </c>
      <c r="P185">
        <v>2069</v>
      </c>
      <c r="Q185">
        <v>2645</v>
      </c>
      <c r="R185">
        <v>3302</v>
      </c>
    </row>
    <row r="186" spans="1:18" x14ac:dyDescent="0.25">
      <c r="A186">
        <v>2992</v>
      </c>
      <c r="C186" t="s">
        <v>209</v>
      </c>
      <c r="D186" t="s">
        <v>26</v>
      </c>
      <c r="E186" t="s">
        <v>27</v>
      </c>
      <c r="F186" t="s">
        <v>173</v>
      </c>
      <c r="G186" t="s">
        <v>29</v>
      </c>
      <c r="H186" t="s">
        <v>30</v>
      </c>
      <c r="I186" t="s">
        <v>30</v>
      </c>
      <c r="J186" t="s">
        <v>27</v>
      </c>
      <c r="K186" t="s">
        <v>210</v>
      </c>
      <c r="L186" t="s">
        <v>33</v>
      </c>
      <c r="M186">
        <v>405</v>
      </c>
      <c r="N186">
        <v>1070</v>
      </c>
      <c r="O186">
        <v>2064</v>
      </c>
      <c r="P186">
        <v>3501</v>
      </c>
      <c r="Q186">
        <v>5348</v>
      </c>
      <c r="R186">
        <v>7674</v>
      </c>
    </row>
    <row r="187" spans="1:18" x14ac:dyDescent="0.25">
      <c r="A187">
        <v>2992</v>
      </c>
      <c r="B187">
        <v>90</v>
      </c>
      <c r="C187" t="s">
        <v>209</v>
      </c>
      <c r="D187" t="s">
        <v>26</v>
      </c>
      <c r="E187" t="s">
        <v>27</v>
      </c>
      <c r="F187" t="s">
        <v>173</v>
      </c>
      <c r="G187" t="s">
        <v>29</v>
      </c>
      <c r="H187" t="s">
        <v>85</v>
      </c>
      <c r="I187" t="s">
        <v>35</v>
      </c>
      <c r="J187" t="s">
        <v>27</v>
      </c>
      <c r="K187" t="s">
        <v>185</v>
      </c>
      <c r="L187" t="s">
        <v>37</v>
      </c>
      <c r="M187">
        <v>0</v>
      </c>
      <c r="N187">
        <v>1000</v>
      </c>
      <c r="O187">
        <v>1000</v>
      </c>
      <c r="P187">
        <v>1000</v>
      </c>
      <c r="Q187">
        <v>1000</v>
      </c>
      <c r="R187">
        <v>1000</v>
      </c>
    </row>
    <row r="188" spans="1:18" x14ac:dyDescent="0.25">
      <c r="A188">
        <v>2992</v>
      </c>
      <c r="B188">
        <v>957</v>
      </c>
      <c r="C188" t="s">
        <v>209</v>
      </c>
      <c r="D188" t="s">
        <v>26</v>
      </c>
      <c r="E188" t="s">
        <v>27</v>
      </c>
      <c r="F188" t="s">
        <v>173</v>
      </c>
      <c r="G188" t="s">
        <v>29</v>
      </c>
      <c r="H188" t="s">
        <v>49</v>
      </c>
      <c r="I188" t="s">
        <v>39</v>
      </c>
      <c r="J188" t="s">
        <v>27</v>
      </c>
      <c r="K188" t="s">
        <v>50</v>
      </c>
      <c r="L188" t="s">
        <v>41</v>
      </c>
      <c r="M188">
        <v>0</v>
      </c>
      <c r="N188">
        <v>500</v>
      </c>
      <c r="O188">
        <v>2700</v>
      </c>
      <c r="P188">
        <v>3000</v>
      </c>
      <c r="Q188">
        <v>5800</v>
      </c>
      <c r="R188">
        <v>5800</v>
      </c>
    </row>
    <row r="189" spans="1:18" x14ac:dyDescent="0.25">
      <c r="A189">
        <v>3139</v>
      </c>
      <c r="C189" t="s">
        <v>147</v>
      </c>
      <c r="D189" t="s">
        <v>26</v>
      </c>
      <c r="E189" t="s">
        <v>64</v>
      </c>
      <c r="F189" t="s">
        <v>173</v>
      </c>
      <c r="G189" t="s">
        <v>29</v>
      </c>
      <c r="H189" t="s">
        <v>30</v>
      </c>
      <c r="I189" t="s">
        <v>30</v>
      </c>
      <c r="J189" t="s">
        <v>64</v>
      </c>
      <c r="K189" t="s">
        <v>84</v>
      </c>
      <c r="L189" t="s">
        <v>33</v>
      </c>
      <c r="M189">
        <v>0</v>
      </c>
      <c r="N189">
        <v>0</v>
      </c>
      <c r="O189">
        <v>0</v>
      </c>
      <c r="P189">
        <v>0</v>
      </c>
      <c r="Q189">
        <v>3</v>
      </c>
      <c r="R189">
        <v>13</v>
      </c>
    </row>
    <row r="190" spans="1:18" x14ac:dyDescent="0.25">
      <c r="A190">
        <v>3144</v>
      </c>
      <c r="C190" t="s">
        <v>211</v>
      </c>
      <c r="D190" t="s">
        <v>26</v>
      </c>
      <c r="E190" t="s">
        <v>64</v>
      </c>
      <c r="F190" t="s">
        <v>173</v>
      </c>
      <c r="G190" t="s">
        <v>42</v>
      </c>
      <c r="H190" t="s">
        <v>30</v>
      </c>
      <c r="I190" t="s">
        <v>30</v>
      </c>
      <c r="J190" t="s">
        <v>64</v>
      </c>
      <c r="K190" t="s">
        <v>84</v>
      </c>
      <c r="L190" t="s">
        <v>33</v>
      </c>
      <c r="M190">
        <v>10</v>
      </c>
      <c r="N190">
        <v>55</v>
      </c>
      <c r="O190">
        <v>78</v>
      </c>
      <c r="P190">
        <v>123</v>
      </c>
      <c r="Q190">
        <v>187</v>
      </c>
      <c r="R190">
        <v>272</v>
      </c>
    </row>
    <row r="191" spans="1:18" x14ac:dyDescent="0.25">
      <c r="A191">
        <v>3144</v>
      </c>
      <c r="B191">
        <v>90</v>
      </c>
      <c r="C191" t="s">
        <v>211</v>
      </c>
      <c r="D191" t="s">
        <v>26</v>
      </c>
      <c r="E191" t="s">
        <v>64</v>
      </c>
      <c r="F191" t="s">
        <v>173</v>
      </c>
      <c r="G191" t="s">
        <v>42</v>
      </c>
      <c r="H191" t="s">
        <v>85</v>
      </c>
      <c r="I191" t="s">
        <v>35</v>
      </c>
      <c r="J191" t="s">
        <v>64</v>
      </c>
      <c r="K191" t="s">
        <v>86</v>
      </c>
      <c r="L191" t="s">
        <v>37</v>
      </c>
      <c r="M191">
        <v>0</v>
      </c>
      <c r="N191">
        <v>0</v>
      </c>
      <c r="O191">
        <v>100</v>
      </c>
      <c r="P191">
        <v>100</v>
      </c>
      <c r="Q191">
        <v>100</v>
      </c>
      <c r="R191">
        <v>100</v>
      </c>
    </row>
    <row r="192" spans="1:18" x14ac:dyDescent="0.25">
      <c r="A192">
        <v>3144</v>
      </c>
      <c r="B192">
        <v>661</v>
      </c>
      <c r="C192" t="s">
        <v>211</v>
      </c>
      <c r="D192" t="s">
        <v>26</v>
      </c>
      <c r="E192" t="s">
        <v>64</v>
      </c>
      <c r="F192" t="s">
        <v>173</v>
      </c>
      <c r="G192" t="s">
        <v>42</v>
      </c>
      <c r="H192" t="s">
        <v>134</v>
      </c>
      <c r="I192" t="s">
        <v>39</v>
      </c>
      <c r="J192" t="s">
        <v>64</v>
      </c>
      <c r="K192" t="s">
        <v>135</v>
      </c>
      <c r="L192" t="s">
        <v>136</v>
      </c>
      <c r="M192">
        <v>0</v>
      </c>
      <c r="N192">
        <v>0</v>
      </c>
      <c r="O192">
        <v>74</v>
      </c>
      <c r="P192">
        <v>356</v>
      </c>
      <c r="Q192">
        <v>678</v>
      </c>
      <c r="R192">
        <v>933</v>
      </c>
    </row>
    <row r="193" spans="1:18" x14ac:dyDescent="0.25">
      <c r="A193">
        <v>3144</v>
      </c>
      <c r="B193">
        <v>764</v>
      </c>
      <c r="C193" t="s">
        <v>211</v>
      </c>
      <c r="D193" t="s">
        <v>26</v>
      </c>
      <c r="E193" t="s">
        <v>64</v>
      </c>
      <c r="F193" t="s">
        <v>173</v>
      </c>
      <c r="G193" t="s">
        <v>42</v>
      </c>
      <c r="H193" t="s">
        <v>188</v>
      </c>
      <c r="I193" t="s">
        <v>35</v>
      </c>
      <c r="J193" t="s">
        <v>64</v>
      </c>
      <c r="K193" t="s">
        <v>189</v>
      </c>
      <c r="L193" t="s">
        <v>37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113</v>
      </c>
    </row>
    <row r="194" spans="1:18" x14ac:dyDescent="0.25">
      <c r="A194">
        <v>836</v>
      </c>
      <c r="C194" t="s">
        <v>212</v>
      </c>
      <c r="D194" t="s">
        <v>26</v>
      </c>
      <c r="E194" t="s">
        <v>93</v>
      </c>
      <c r="F194" t="s">
        <v>213</v>
      </c>
      <c r="G194" t="s">
        <v>42</v>
      </c>
      <c r="H194" t="s">
        <v>30</v>
      </c>
      <c r="I194" t="s">
        <v>30</v>
      </c>
      <c r="J194" t="s">
        <v>93</v>
      </c>
      <c r="K194" t="s">
        <v>84</v>
      </c>
      <c r="L194" t="s">
        <v>33</v>
      </c>
      <c r="M194">
        <v>39</v>
      </c>
      <c r="N194">
        <v>131</v>
      </c>
      <c r="O194">
        <v>231</v>
      </c>
      <c r="P194">
        <v>230</v>
      </c>
      <c r="Q194">
        <v>232</v>
      </c>
      <c r="R194">
        <v>233</v>
      </c>
    </row>
    <row r="195" spans="1:18" x14ac:dyDescent="0.25">
      <c r="A195">
        <v>1318</v>
      </c>
      <c r="C195" t="s">
        <v>214</v>
      </c>
      <c r="D195" t="s">
        <v>26</v>
      </c>
      <c r="E195" t="s">
        <v>93</v>
      </c>
      <c r="F195" t="s">
        <v>213</v>
      </c>
      <c r="G195" t="s">
        <v>42</v>
      </c>
      <c r="H195" t="s">
        <v>30</v>
      </c>
      <c r="I195" t="s">
        <v>30</v>
      </c>
      <c r="J195" t="s">
        <v>93</v>
      </c>
      <c r="K195" t="s">
        <v>84</v>
      </c>
      <c r="L195" t="s">
        <v>33</v>
      </c>
      <c r="M195">
        <v>8</v>
      </c>
      <c r="N195">
        <v>26</v>
      </c>
      <c r="O195">
        <v>23</v>
      </c>
      <c r="P195">
        <v>21</v>
      </c>
      <c r="Q195">
        <v>21</v>
      </c>
      <c r="R195">
        <v>21</v>
      </c>
    </row>
    <row r="196" spans="1:18" x14ac:dyDescent="0.25">
      <c r="A196">
        <v>1969</v>
      </c>
      <c r="C196" t="s">
        <v>215</v>
      </c>
      <c r="D196" t="s">
        <v>59</v>
      </c>
      <c r="E196" t="s">
        <v>93</v>
      </c>
      <c r="F196" t="s">
        <v>213</v>
      </c>
      <c r="G196" t="s">
        <v>42</v>
      </c>
      <c r="H196" t="s">
        <v>30</v>
      </c>
      <c r="I196" t="s">
        <v>30</v>
      </c>
      <c r="J196" t="s">
        <v>93</v>
      </c>
      <c r="K196" t="s">
        <v>216</v>
      </c>
      <c r="L196" t="s">
        <v>217</v>
      </c>
      <c r="M196">
        <v>95</v>
      </c>
      <c r="N196">
        <v>364</v>
      </c>
      <c r="O196">
        <v>544</v>
      </c>
      <c r="P196">
        <v>581</v>
      </c>
      <c r="Q196">
        <v>623</v>
      </c>
      <c r="R196">
        <v>674</v>
      </c>
    </row>
    <row r="197" spans="1:18" x14ac:dyDescent="0.25">
      <c r="A197">
        <v>2387</v>
      </c>
      <c r="C197" t="s">
        <v>218</v>
      </c>
      <c r="D197" t="s">
        <v>26</v>
      </c>
      <c r="E197" t="s">
        <v>93</v>
      </c>
      <c r="F197" t="s">
        <v>213</v>
      </c>
      <c r="G197" t="s">
        <v>29</v>
      </c>
      <c r="H197" t="s">
        <v>30</v>
      </c>
      <c r="I197" t="s">
        <v>30</v>
      </c>
      <c r="J197" t="s">
        <v>93</v>
      </c>
      <c r="K197" t="s">
        <v>84</v>
      </c>
      <c r="L197" t="s">
        <v>33</v>
      </c>
      <c r="M197">
        <v>1</v>
      </c>
      <c r="N197">
        <v>0</v>
      </c>
      <c r="O197">
        <v>0</v>
      </c>
      <c r="P197">
        <v>0</v>
      </c>
      <c r="Q197">
        <v>0</v>
      </c>
      <c r="R197">
        <v>0</v>
      </c>
    </row>
    <row r="198" spans="1:18" x14ac:dyDescent="0.25">
      <c r="A198">
        <v>561</v>
      </c>
      <c r="C198" t="s">
        <v>219</v>
      </c>
      <c r="D198" t="s">
        <v>26</v>
      </c>
      <c r="E198" t="s">
        <v>27</v>
      </c>
      <c r="F198" t="s">
        <v>220</v>
      </c>
      <c r="G198" t="s">
        <v>42</v>
      </c>
      <c r="H198" t="s">
        <v>30</v>
      </c>
      <c r="I198" t="s">
        <v>30</v>
      </c>
      <c r="J198" t="s">
        <v>27</v>
      </c>
      <c r="K198" t="s">
        <v>31</v>
      </c>
      <c r="L198" t="s">
        <v>31</v>
      </c>
      <c r="M198">
        <v>31</v>
      </c>
      <c r="N198">
        <v>28</v>
      </c>
      <c r="O198">
        <v>28</v>
      </c>
      <c r="P198">
        <v>28</v>
      </c>
      <c r="Q198">
        <v>27</v>
      </c>
      <c r="R198">
        <v>25</v>
      </c>
    </row>
    <row r="199" spans="1:18" x14ac:dyDescent="0.25">
      <c r="A199">
        <v>561</v>
      </c>
      <c r="B199">
        <v>658</v>
      </c>
      <c r="C199" t="s">
        <v>219</v>
      </c>
      <c r="D199" t="s">
        <v>26</v>
      </c>
      <c r="E199" t="s">
        <v>27</v>
      </c>
      <c r="F199" t="s">
        <v>220</v>
      </c>
      <c r="G199" t="s">
        <v>42</v>
      </c>
      <c r="H199" t="s">
        <v>78</v>
      </c>
      <c r="I199" t="s">
        <v>39</v>
      </c>
      <c r="J199" t="s">
        <v>27</v>
      </c>
      <c r="K199" t="s">
        <v>79</v>
      </c>
      <c r="L199" t="s">
        <v>80</v>
      </c>
      <c r="M199">
        <v>425</v>
      </c>
      <c r="N199">
        <v>425</v>
      </c>
      <c r="O199">
        <v>425</v>
      </c>
      <c r="P199">
        <v>425</v>
      </c>
      <c r="Q199">
        <v>425</v>
      </c>
      <c r="R199">
        <v>425</v>
      </c>
    </row>
    <row r="200" spans="1:18" x14ac:dyDescent="0.25">
      <c r="A200">
        <v>1266</v>
      </c>
      <c r="C200" t="s">
        <v>107</v>
      </c>
      <c r="D200" t="s">
        <v>26</v>
      </c>
      <c r="E200" t="s">
        <v>27</v>
      </c>
      <c r="F200" t="s">
        <v>220</v>
      </c>
      <c r="G200" t="s">
        <v>29</v>
      </c>
      <c r="H200" t="s">
        <v>30</v>
      </c>
      <c r="I200" t="s">
        <v>30</v>
      </c>
      <c r="J200" t="s">
        <v>27</v>
      </c>
      <c r="K200" t="s">
        <v>31</v>
      </c>
      <c r="L200" t="s">
        <v>31</v>
      </c>
      <c r="M200">
        <v>45</v>
      </c>
      <c r="N200">
        <v>51</v>
      </c>
      <c r="O200">
        <v>50</v>
      </c>
      <c r="P200">
        <v>47</v>
      </c>
      <c r="Q200">
        <v>52</v>
      </c>
      <c r="R200">
        <v>56</v>
      </c>
    </row>
    <row r="201" spans="1:18" x14ac:dyDescent="0.25">
      <c r="A201">
        <v>1587</v>
      </c>
      <c r="C201" t="s">
        <v>220</v>
      </c>
      <c r="D201" t="s">
        <v>26</v>
      </c>
      <c r="E201" t="s">
        <v>27</v>
      </c>
      <c r="F201" t="s">
        <v>220</v>
      </c>
      <c r="G201" t="s">
        <v>42</v>
      </c>
      <c r="H201" t="s">
        <v>30</v>
      </c>
      <c r="I201" t="s">
        <v>30</v>
      </c>
      <c r="J201" t="s">
        <v>27</v>
      </c>
      <c r="K201" t="s">
        <v>31</v>
      </c>
      <c r="L201" t="s">
        <v>31</v>
      </c>
      <c r="M201">
        <v>129</v>
      </c>
      <c r="N201">
        <v>134</v>
      </c>
      <c r="O201">
        <v>132</v>
      </c>
      <c r="P201">
        <v>128</v>
      </c>
      <c r="Q201">
        <v>133</v>
      </c>
      <c r="R201">
        <v>137</v>
      </c>
    </row>
    <row r="202" spans="1:18" x14ac:dyDescent="0.25">
      <c r="A202">
        <v>1587</v>
      </c>
      <c r="C202" t="s">
        <v>220</v>
      </c>
      <c r="D202" t="s">
        <v>26</v>
      </c>
      <c r="E202" t="s">
        <v>27</v>
      </c>
      <c r="F202" t="s">
        <v>220</v>
      </c>
      <c r="G202" t="s">
        <v>42</v>
      </c>
      <c r="H202" t="s">
        <v>30</v>
      </c>
      <c r="I202" t="s">
        <v>30</v>
      </c>
      <c r="J202" t="s">
        <v>27</v>
      </c>
      <c r="K202" t="s">
        <v>221</v>
      </c>
      <c r="L202" t="s">
        <v>33</v>
      </c>
      <c r="M202">
        <v>88</v>
      </c>
      <c r="N202">
        <v>118</v>
      </c>
      <c r="O202">
        <v>143</v>
      </c>
      <c r="P202">
        <v>169</v>
      </c>
      <c r="Q202">
        <v>209</v>
      </c>
      <c r="R202">
        <v>252</v>
      </c>
    </row>
    <row r="203" spans="1:18" x14ac:dyDescent="0.25">
      <c r="A203">
        <v>1587</v>
      </c>
      <c r="B203">
        <v>169</v>
      </c>
      <c r="C203" t="s">
        <v>220</v>
      </c>
      <c r="D203" t="s">
        <v>26</v>
      </c>
      <c r="E203" t="s">
        <v>27</v>
      </c>
      <c r="F203" t="s">
        <v>220</v>
      </c>
      <c r="G203" t="s">
        <v>42</v>
      </c>
      <c r="H203" t="s">
        <v>45</v>
      </c>
      <c r="I203" t="s">
        <v>46</v>
      </c>
      <c r="J203" t="s">
        <v>27</v>
      </c>
      <c r="K203" t="s">
        <v>222</v>
      </c>
      <c r="L203" t="s">
        <v>48</v>
      </c>
      <c r="M203">
        <v>100</v>
      </c>
      <c r="N203">
        <v>100</v>
      </c>
      <c r="O203">
        <v>100</v>
      </c>
      <c r="P203">
        <v>100</v>
      </c>
      <c r="Q203">
        <v>100</v>
      </c>
      <c r="R203">
        <v>100</v>
      </c>
    </row>
    <row r="204" spans="1:18" x14ac:dyDescent="0.25">
      <c r="A204">
        <v>1587</v>
      </c>
      <c r="B204">
        <v>362</v>
      </c>
      <c r="C204" t="s">
        <v>220</v>
      </c>
      <c r="D204" t="s">
        <v>26</v>
      </c>
      <c r="E204" t="s">
        <v>27</v>
      </c>
      <c r="F204" t="s">
        <v>220</v>
      </c>
      <c r="G204" t="s">
        <v>42</v>
      </c>
      <c r="H204" t="s">
        <v>223</v>
      </c>
      <c r="I204" t="s">
        <v>35</v>
      </c>
      <c r="J204" t="s">
        <v>27</v>
      </c>
      <c r="K204" t="s">
        <v>224</v>
      </c>
      <c r="L204" t="s">
        <v>37</v>
      </c>
      <c r="M204">
        <v>200</v>
      </c>
      <c r="N204">
        <v>200</v>
      </c>
      <c r="O204">
        <v>200</v>
      </c>
      <c r="P204">
        <v>200</v>
      </c>
      <c r="Q204">
        <v>200</v>
      </c>
      <c r="R204">
        <v>200</v>
      </c>
    </row>
    <row r="205" spans="1:18" x14ac:dyDescent="0.25">
      <c r="A205">
        <v>2500</v>
      </c>
      <c r="C205" t="s">
        <v>225</v>
      </c>
      <c r="D205" t="s">
        <v>26</v>
      </c>
      <c r="E205" t="s">
        <v>27</v>
      </c>
      <c r="F205" t="s">
        <v>220</v>
      </c>
      <c r="G205" t="s">
        <v>42</v>
      </c>
      <c r="H205" t="s">
        <v>30</v>
      </c>
      <c r="I205" t="s">
        <v>30</v>
      </c>
      <c r="J205" t="s">
        <v>27</v>
      </c>
      <c r="K205" t="s">
        <v>31</v>
      </c>
      <c r="L205" t="s">
        <v>31</v>
      </c>
      <c r="M205">
        <v>4</v>
      </c>
      <c r="N205">
        <v>4</v>
      </c>
      <c r="O205">
        <v>4</v>
      </c>
      <c r="P205">
        <v>3</v>
      </c>
      <c r="Q205">
        <v>3</v>
      </c>
      <c r="R205">
        <v>3</v>
      </c>
    </row>
    <row r="206" spans="1:18" x14ac:dyDescent="0.25">
      <c r="A206">
        <v>3127</v>
      </c>
      <c r="C206" t="s">
        <v>117</v>
      </c>
      <c r="D206" t="s">
        <v>26</v>
      </c>
      <c r="E206" t="s">
        <v>27</v>
      </c>
      <c r="F206" t="s">
        <v>220</v>
      </c>
      <c r="G206" t="s">
        <v>29</v>
      </c>
      <c r="H206" t="s">
        <v>30</v>
      </c>
      <c r="I206" t="s">
        <v>30</v>
      </c>
      <c r="J206" t="s">
        <v>27</v>
      </c>
      <c r="K206" t="s">
        <v>31</v>
      </c>
      <c r="L206" t="s">
        <v>31</v>
      </c>
      <c r="M206">
        <v>464</v>
      </c>
      <c r="N206">
        <v>486</v>
      </c>
      <c r="O206">
        <v>484</v>
      </c>
      <c r="P206">
        <v>474</v>
      </c>
      <c r="Q206">
        <v>490</v>
      </c>
      <c r="R206">
        <v>507</v>
      </c>
    </row>
    <row r="207" spans="1:18" x14ac:dyDescent="0.25">
      <c r="A207">
        <v>3127</v>
      </c>
      <c r="C207" t="s">
        <v>117</v>
      </c>
      <c r="D207" t="s">
        <v>26</v>
      </c>
      <c r="E207" t="s">
        <v>27</v>
      </c>
      <c r="F207" t="s">
        <v>220</v>
      </c>
      <c r="G207" t="s">
        <v>29</v>
      </c>
      <c r="H207" t="s">
        <v>30</v>
      </c>
      <c r="I207" t="s">
        <v>30</v>
      </c>
      <c r="J207" t="s">
        <v>27</v>
      </c>
      <c r="K207" t="s">
        <v>118</v>
      </c>
      <c r="L207" t="s">
        <v>33</v>
      </c>
      <c r="M207">
        <v>189</v>
      </c>
      <c r="N207">
        <v>360</v>
      </c>
      <c r="O207">
        <v>509</v>
      </c>
      <c r="P207">
        <v>638</v>
      </c>
      <c r="Q207">
        <v>791</v>
      </c>
      <c r="R207">
        <v>938</v>
      </c>
    </row>
    <row r="208" spans="1:18" x14ac:dyDescent="0.25">
      <c r="A208">
        <v>3127</v>
      </c>
      <c r="B208">
        <v>169</v>
      </c>
      <c r="C208" t="s">
        <v>117</v>
      </c>
      <c r="D208" t="s">
        <v>26</v>
      </c>
      <c r="E208" t="s">
        <v>27</v>
      </c>
      <c r="F208" t="s">
        <v>220</v>
      </c>
      <c r="G208" t="s">
        <v>29</v>
      </c>
      <c r="H208" t="s">
        <v>45</v>
      </c>
      <c r="I208" t="s">
        <v>46</v>
      </c>
      <c r="J208" t="s">
        <v>27</v>
      </c>
      <c r="K208" t="s">
        <v>119</v>
      </c>
      <c r="L208" t="s">
        <v>48</v>
      </c>
      <c r="M208">
        <v>50</v>
      </c>
      <c r="N208">
        <v>50</v>
      </c>
      <c r="O208">
        <v>50</v>
      </c>
      <c r="P208">
        <v>50</v>
      </c>
      <c r="Q208">
        <v>50</v>
      </c>
      <c r="R208">
        <v>50</v>
      </c>
    </row>
    <row r="209" spans="1:18" x14ac:dyDescent="0.25">
      <c r="A209">
        <v>3127</v>
      </c>
      <c r="B209">
        <v>957</v>
      </c>
      <c r="C209" t="s">
        <v>117</v>
      </c>
      <c r="D209" t="s">
        <v>26</v>
      </c>
      <c r="E209" t="s">
        <v>27</v>
      </c>
      <c r="F209" t="s">
        <v>220</v>
      </c>
      <c r="G209" t="s">
        <v>29</v>
      </c>
      <c r="H209" t="s">
        <v>49</v>
      </c>
      <c r="I209" t="s">
        <v>39</v>
      </c>
      <c r="J209" t="s">
        <v>27</v>
      </c>
      <c r="K209" t="s">
        <v>50</v>
      </c>
      <c r="L209" t="s">
        <v>41</v>
      </c>
      <c r="M209">
        <v>0</v>
      </c>
      <c r="N209">
        <v>50</v>
      </c>
      <c r="O209">
        <v>50</v>
      </c>
      <c r="P209">
        <v>50</v>
      </c>
      <c r="Q209">
        <v>50</v>
      </c>
      <c r="R209">
        <v>50</v>
      </c>
    </row>
    <row r="210" spans="1:18" x14ac:dyDescent="0.25">
      <c r="A210">
        <v>7</v>
      </c>
      <c r="C210" t="s">
        <v>172</v>
      </c>
      <c r="D210" t="s">
        <v>26</v>
      </c>
      <c r="E210" t="s">
        <v>27</v>
      </c>
      <c r="F210" t="s">
        <v>226</v>
      </c>
      <c r="G210" t="s">
        <v>29</v>
      </c>
      <c r="H210" t="s">
        <v>30</v>
      </c>
      <c r="I210" t="s">
        <v>30</v>
      </c>
      <c r="J210" t="s">
        <v>27</v>
      </c>
      <c r="K210" t="s">
        <v>227</v>
      </c>
      <c r="L210" t="s">
        <v>33</v>
      </c>
      <c r="M210">
        <v>22969</v>
      </c>
      <c r="N210">
        <v>24559</v>
      </c>
      <c r="O210">
        <v>28317</v>
      </c>
      <c r="P210">
        <v>31220</v>
      </c>
      <c r="Q210">
        <v>33822</v>
      </c>
      <c r="R210">
        <v>36899</v>
      </c>
    </row>
    <row r="211" spans="1:18" x14ac:dyDescent="0.25">
      <c r="A211">
        <v>7</v>
      </c>
      <c r="C211" t="s">
        <v>172</v>
      </c>
      <c r="D211" t="s">
        <v>26</v>
      </c>
      <c r="E211" t="s">
        <v>27</v>
      </c>
      <c r="F211" t="s">
        <v>226</v>
      </c>
      <c r="G211" t="s">
        <v>29</v>
      </c>
      <c r="H211" t="s">
        <v>30</v>
      </c>
      <c r="I211" t="s">
        <v>30</v>
      </c>
      <c r="J211" t="s">
        <v>27</v>
      </c>
      <c r="K211" t="s">
        <v>31</v>
      </c>
      <c r="L211" t="s">
        <v>31</v>
      </c>
      <c r="M211">
        <v>15745</v>
      </c>
      <c r="N211">
        <v>18293</v>
      </c>
      <c r="O211">
        <v>20997</v>
      </c>
      <c r="P211">
        <v>22989</v>
      </c>
      <c r="Q211">
        <v>24659</v>
      </c>
      <c r="R211">
        <v>26641</v>
      </c>
    </row>
    <row r="212" spans="1:18" x14ac:dyDescent="0.25">
      <c r="A212">
        <v>7</v>
      </c>
      <c r="B212">
        <v>169</v>
      </c>
      <c r="C212" t="s">
        <v>172</v>
      </c>
      <c r="D212" t="s">
        <v>26</v>
      </c>
      <c r="E212" t="s">
        <v>27</v>
      </c>
      <c r="F212" t="s">
        <v>226</v>
      </c>
      <c r="G212" t="s">
        <v>29</v>
      </c>
      <c r="H212" t="s">
        <v>45</v>
      </c>
      <c r="I212" t="s">
        <v>46</v>
      </c>
      <c r="J212" t="s">
        <v>27</v>
      </c>
      <c r="K212" t="s">
        <v>228</v>
      </c>
      <c r="L212" t="s">
        <v>48</v>
      </c>
      <c r="M212">
        <v>5429</v>
      </c>
      <c r="N212">
        <v>10429</v>
      </c>
      <c r="O212">
        <v>20429</v>
      </c>
      <c r="P212">
        <v>22929</v>
      </c>
      <c r="Q212">
        <v>25429</v>
      </c>
      <c r="R212">
        <v>27929</v>
      </c>
    </row>
    <row r="213" spans="1:18" x14ac:dyDescent="0.25">
      <c r="A213">
        <v>7</v>
      </c>
      <c r="B213">
        <v>169</v>
      </c>
      <c r="C213" t="s">
        <v>172</v>
      </c>
      <c r="D213" t="s">
        <v>26</v>
      </c>
      <c r="E213" t="s">
        <v>27</v>
      </c>
      <c r="F213" t="s">
        <v>226</v>
      </c>
      <c r="G213" t="s">
        <v>29</v>
      </c>
      <c r="H213" t="s">
        <v>45</v>
      </c>
      <c r="I213" t="s">
        <v>46</v>
      </c>
      <c r="J213" t="s">
        <v>27</v>
      </c>
      <c r="K213" t="s">
        <v>229</v>
      </c>
      <c r="L213" t="s">
        <v>48</v>
      </c>
      <c r="M213">
        <v>1000</v>
      </c>
      <c r="N213">
        <v>1000</v>
      </c>
      <c r="O213">
        <v>1500</v>
      </c>
      <c r="P213">
        <v>2000</v>
      </c>
      <c r="Q213">
        <v>2500</v>
      </c>
      <c r="R213">
        <v>3000</v>
      </c>
    </row>
    <row r="214" spans="1:18" x14ac:dyDescent="0.25">
      <c r="A214">
        <v>7</v>
      </c>
      <c r="B214">
        <v>381</v>
      </c>
      <c r="C214" t="s">
        <v>172</v>
      </c>
      <c r="D214" t="s">
        <v>26</v>
      </c>
      <c r="E214" t="s">
        <v>27</v>
      </c>
      <c r="F214" t="s">
        <v>226</v>
      </c>
      <c r="G214" t="s">
        <v>29</v>
      </c>
      <c r="H214" t="s">
        <v>230</v>
      </c>
      <c r="I214" t="s">
        <v>46</v>
      </c>
      <c r="J214" t="s">
        <v>27</v>
      </c>
      <c r="K214" t="s">
        <v>231</v>
      </c>
      <c r="L214" t="s">
        <v>232</v>
      </c>
      <c r="M214">
        <v>20000</v>
      </c>
      <c r="N214">
        <v>20000</v>
      </c>
      <c r="O214">
        <v>20000</v>
      </c>
      <c r="P214">
        <v>20000</v>
      </c>
      <c r="Q214">
        <v>20000</v>
      </c>
      <c r="R214">
        <v>20000</v>
      </c>
    </row>
    <row r="215" spans="1:18" x14ac:dyDescent="0.25">
      <c r="A215">
        <v>7</v>
      </c>
      <c r="B215">
        <v>381</v>
      </c>
      <c r="C215" t="s">
        <v>172</v>
      </c>
      <c r="D215" t="s">
        <v>26</v>
      </c>
      <c r="E215" t="s">
        <v>27</v>
      </c>
      <c r="F215" t="s">
        <v>226</v>
      </c>
      <c r="G215" t="s">
        <v>29</v>
      </c>
      <c r="H215" t="s">
        <v>230</v>
      </c>
      <c r="I215" t="s">
        <v>46</v>
      </c>
      <c r="J215" t="s">
        <v>27</v>
      </c>
      <c r="K215" t="s">
        <v>233</v>
      </c>
      <c r="L215" t="s">
        <v>232</v>
      </c>
      <c r="M215">
        <v>19258</v>
      </c>
      <c r="N215">
        <v>17749</v>
      </c>
      <c r="O215">
        <v>22990</v>
      </c>
      <c r="P215">
        <v>22874</v>
      </c>
      <c r="Q215">
        <v>26759</v>
      </c>
      <c r="R215">
        <v>30312</v>
      </c>
    </row>
    <row r="216" spans="1:18" x14ac:dyDescent="0.25">
      <c r="A216">
        <v>7</v>
      </c>
      <c r="B216">
        <v>412</v>
      </c>
      <c r="C216" t="s">
        <v>172</v>
      </c>
      <c r="D216" t="s">
        <v>26</v>
      </c>
      <c r="E216" t="s">
        <v>27</v>
      </c>
      <c r="F216" t="s">
        <v>226</v>
      </c>
      <c r="G216" t="s">
        <v>29</v>
      </c>
      <c r="H216" t="s">
        <v>234</v>
      </c>
      <c r="I216" t="s">
        <v>39</v>
      </c>
      <c r="J216" t="s">
        <v>27</v>
      </c>
      <c r="K216" t="s">
        <v>235</v>
      </c>
      <c r="L216" t="s">
        <v>80</v>
      </c>
      <c r="M216">
        <v>83</v>
      </c>
      <c r="N216">
        <v>828</v>
      </c>
      <c r="O216">
        <v>4141</v>
      </c>
      <c r="P216">
        <v>8282</v>
      </c>
      <c r="Q216">
        <v>12423</v>
      </c>
      <c r="R216">
        <v>16564</v>
      </c>
    </row>
    <row r="217" spans="1:18" x14ac:dyDescent="0.25">
      <c r="A217">
        <v>7</v>
      </c>
      <c r="B217">
        <v>658</v>
      </c>
      <c r="C217" t="s">
        <v>172</v>
      </c>
      <c r="D217" t="s">
        <v>26</v>
      </c>
      <c r="E217" t="s">
        <v>27</v>
      </c>
      <c r="F217" t="s">
        <v>226</v>
      </c>
      <c r="G217" t="s">
        <v>29</v>
      </c>
      <c r="H217" t="s">
        <v>78</v>
      </c>
      <c r="I217" t="s">
        <v>39</v>
      </c>
      <c r="J217" t="s">
        <v>27</v>
      </c>
      <c r="K217" t="s">
        <v>236</v>
      </c>
      <c r="L217" t="s">
        <v>98</v>
      </c>
      <c r="M217">
        <v>1000</v>
      </c>
      <c r="N217">
        <v>1000</v>
      </c>
      <c r="O217">
        <v>1000</v>
      </c>
      <c r="P217">
        <v>1000</v>
      </c>
      <c r="Q217">
        <v>1000</v>
      </c>
      <c r="R217">
        <v>1000</v>
      </c>
    </row>
    <row r="218" spans="1:18" x14ac:dyDescent="0.25">
      <c r="A218">
        <v>7</v>
      </c>
      <c r="B218">
        <v>658</v>
      </c>
      <c r="C218" t="s">
        <v>172</v>
      </c>
      <c r="D218" t="s">
        <v>26</v>
      </c>
      <c r="E218" t="s">
        <v>27</v>
      </c>
      <c r="F218" t="s">
        <v>226</v>
      </c>
      <c r="G218" t="s">
        <v>29</v>
      </c>
      <c r="H218" t="s">
        <v>78</v>
      </c>
      <c r="I218" t="s">
        <v>39</v>
      </c>
      <c r="J218" t="s">
        <v>27</v>
      </c>
      <c r="K218" t="s">
        <v>237</v>
      </c>
      <c r="L218" t="s">
        <v>98</v>
      </c>
      <c r="M218">
        <v>2500</v>
      </c>
      <c r="N218">
        <v>2500</v>
      </c>
      <c r="O218">
        <v>2500</v>
      </c>
      <c r="P218">
        <v>2500</v>
      </c>
      <c r="Q218">
        <v>2500</v>
      </c>
      <c r="R218">
        <v>2500</v>
      </c>
    </row>
    <row r="219" spans="1:18" x14ac:dyDescent="0.25">
      <c r="A219">
        <v>7</v>
      </c>
      <c r="B219">
        <v>658</v>
      </c>
      <c r="C219" t="s">
        <v>172</v>
      </c>
      <c r="D219" t="s">
        <v>26</v>
      </c>
      <c r="E219" t="s">
        <v>27</v>
      </c>
      <c r="F219" t="s">
        <v>226</v>
      </c>
      <c r="G219" t="s">
        <v>29</v>
      </c>
      <c r="H219" t="s">
        <v>78</v>
      </c>
      <c r="I219" t="s">
        <v>39</v>
      </c>
      <c r="J219" t="s">
        <v>27</v>
      </c>
      <c r="K219" t="s">
        <v>238</v>
      </c>
      <c r="L219" t="s">
        <v>98</v>
      </c>
      <c r="M219">
        <v>3000</v>
      </c>
      <c r="N219">
        <v>3000</v>
      </c>
      <c r="O219">
        <v>3000</v>
      </c>
      <c r="P219">
        <v>3000</v>
      </c>
      <c r="Q219">
        <v>3000</v>
      </c>
      <c r="R219">
        <v>3000</v>
      </c>
    </row>
    <row r="220" spans="1:18" x14ac:dyDescent="0.25">
      <c r="A220">
        <v>7</v>
      </c>
      <c r="B220">
        <v>955</v>
      </c>
      <c r="C220" t="s">
        <v>172</v>
      </c>
      <c r="D220" t="s">
        <v>26</v>
      </c>
      <c r="E220" t="s">
        <v>27</v>
      </c>
      <c r="F220" t="s">
        <v>226</v>
      </c>
      <c r="G220" t="s">
        <v>29</v>
      </c>
      <c r="H220" t="s">
        <v>170</v>
      </c>
      <c r="I220" t="s">
        <v>39</v>
      </c>
      <c r="J220" t="s">
        <v>27</v>
      </c>
      <c r="K220" t="s">
        <v>171</v>
      </c>
      <c r="L220" t="s">
        <v>98</v>
      </c>
      <c r="M220">
        <v>20000</v>
      </c>
      <c r="N220">
        <v>20000</v>
      </c>
      <c r="O220">
        <v>20000</v>
      </c>
      <c r="P220">
        <v>20000</v>
      </c>
      <c r="Q220">
        <v>20000</v>
      </c>
      <c r="R220">
        <v>20000</v>
      </c>
    </row>
    <row r="221" spans="1:18" x14ac:dyDescent="0.25">
      <c r="A221">
        <v>7</v>
      </c>
      <c r="B221">
        <v>1046</v>
      </c>
      <c r="C221" t="s">
        <v>172</v>
      </c>
      <c r="D221" t="s">
        <v>26</v>
      </c>
      <c r="E221" t="s">
        <v>27</v>
      </c>
      <c r="F221" t="s">
        <v>226</v>
      </c>
      <c r="G221" t="s">
        <v>29</v>
      </c>
      <c r="H221" t="s">
        <v>239</v>
      </c>
      <c r="I221" t="s">
        <v>39</v>
      </c>
      <c r="J221" t="s">
        <v>27</v>
      </c>
      <c r="K221" t="s">
        <v>240</v>
      </c>
      <c r="L221" t="s">
        <v>136</v>
      </c>
      <c r="M221">
        <v>10000</v>
      </c>
      <c r="N221">
        <v>25000</v>
      </c>
      <c r="O221">
        <v>25000</v>
      </c>
      <c r="P221">
        <v>50000</v>
      </c>
      <c r="Q221">
        <v>50000</v>
      </c>
      <c r="R221">
        <v>50000</v>
      </c>
    </row>
    <row r="222" spans="1:18" x14ac:dyDescent="0.25">
      <c r="A222">
        <v>25</v>
      </c>
      <c r="C222" t="s">
        <v>241</v>
      </c>
      <c r="D222" t="s">
        <v>26</v>
      </c>
      <c r="E222" t="s">
        <v>27</v>
      </c>
      <c r="F222" t="s">
        <v>226</v>
      </c>
      <c r="G222" t="s">
        <v>29</v>
      </c>
      <c r="H222" t="s">
        <v>30</v>
      </c>
      <c r="I222" t="s">
        <v>30</v>
      </c>
      <c r="J222" t="s">
        <v>93</v>
      </c>
      <c r="K222" t="s">
        <v>95</v>
      </c>
      <c r="L222" t="s">
        <v>33</v>
      </c>
      <c r="M222">
        <v>89</v>
      </c>
      <c r="N222">
        <v>287</v>
      </c>
      <c r="O222">
        <v>492</v>
      </c>
      <c r="P222">
        <v>542</v>
      </c>
      <c r="Q222">
        <v>540</v>
      </c>
      <c r="R222">
        <v>539</v>
      </c>
    </row>
    <row r="223" spans="1:18" x14ac:dyDescent="0.25">
      <c r="A223">
        <v>25</v>
      </c>
      <c r="C223" t="s">
        <v>241</v>
      </c>
      <c r="D223" t="s">
        <v>26</v>
      </c>
      <c r="E223" t="s">
        <v>27</v>
      </c>
      <c r="F223" t="s">
        <v>226</v>
      </c>
      <c r="G223" t="s">
        <v>29</v>
      </c>
      <c r="H223" t="s">
        <v>30</v>
      </c>
      <c r="I223" t="s">
        <v>30</v>
      </c>
      <c r="J223" t="s">
        <v>27</v>
      </c>
      <c r="K223" t="s">
        <v>31</v>
      </c>
      <c r="L223" t="s">
        <v>31</v>
      </c>
      <c r="M223">
        <v>486</v>
      </c>
      <c r="N223">
        <v>516</v>
      </c>
      <c r="O223">
        <v>553</v>
      </c>
      <c r="P223">
        <v>553</v>
      </c>
      <c r="Q223">
        <v>552</v>
      </c>
      <c r="R223">
        <v>552</v>
      </c>
    </row>
    <row r="224" spans="1:18" x14ac:dyDescent="0.25">
      <c r="A224">
        <v>25</v>
      </c>
      <c r="C224" t="s">
        <v>241</v>
      </c>
      <c r="D224" t="s">
        <v>26</v>
      </c>
      <c r="E224" t="s">
        <v>27</v>
      </c>
      <c r="F224" t="s">
        <v>226</v>
      </c>
      <c r="G224" t="s">
        <v>29</v>
      </c>
      <c r="H224" t="s">
        <v>30</v>
      </c>
      <c r="I224" t="s">
        <v>30</v>
      </c>
      <c r="J224" t="s">
        <v>27</v>
      </c>
      <c r="K224" t="s">
        <v>242</v>
      </c>
      <c r="L224" t="s">
        <v>33</v>
      </c>
      <c r="M224">
        <v>246</v>
      </c>
      <c r="N224">
        <v>479</v>
      </c>
      <c r="O224">
        <v>614</v>
      </c>
      <c r="P224">
        <v>724</v>
      </c>
      <c r="Q224">
        <v>822</v>
      </c>
      <c r="R224">
        <v>921</v>
      </c>
    </row>
    <row r="225" spans="1:18" x14ac:dyDescent="0.25">
      <c r="A225">
        <v>25</v>
      </c>
      <c r="B225">
        <v>368</v>
      </c>
      <c r="C225" t="s">
        <v>241</v>
      </c>
      <c r="D225" t="s">
        <v>26</v>
      </c>
      <c r="E225" t="s">
        <v>27</v>
      </c>
      <c r="F225" t="s">
        <v>226</v>
      </c>
      <c r="G225" t="s">
        <v>29</v>
      </c>
      <c r="H225" t="s">
        <v>195</v>
      </c>
      <c r="I225" t="s">
        <v>39</v>
      </c>
      <c r="J225" t="s">
        <v>93</v>
      </c>
      <c r="K225" t="s">
        <v>243</v>
      </c>
      <c r="L225" t="s">
        <v>98</v>
      </c>
      <c r="M225">
        <v>170</v>
      </c>
      <c r="N225">
        <v>175</v>
      </c>
      <c r="O225">
        <v>15</v>
      </c>
      <c r="P225">
        <v>0</v>
      </c>
      <c r="Q225">
        <v>0</v>
      </c>
      <c r="R225">
        <v>0</v>
      </c>
    </row>
    <row r="226" spans="1:18" x14ac:dyDescent="0.25">
      <c r="A226">
        <v>123</v>
      </c>
      <c r="C226" t="s">
        <v>244</v>
      </c>
      <c r="D226" t="s">
        <v>26</v>
      </c>
      <c r="E226" t="s">
        <v>27</v>
      </c>
      <c r="F226" t="s">
        <v>226</v>
      </c>
      <c r="G226" t="s">
        <v>29</v>
      </c>
      <c r="H226" t="s">
        <v>30</v>
      </c>
      <c r="I226" t="s">
        <v>30</v>
      </c>
      <c r="J226" t="s">
        <v>93</v>
      </c>
      <c r="K226" t="s">
        <v>94</v>
      </c>
      <c r="L226" t="s">
        <v>33</v>
      </c>
      <c r="M226">
        <v>0</v>
      </c>
      <c r="N226">
        <v>0</v>
      </c>
      <c r="O226">
        <v>10</v>
      </c>
      <c r="P226">
        <v>24</v>
      </c>
      <c r="Q226">
        <v>40</v>
      </c>
      <c r="R226">
        <v>59</v>
      </c>
    </row>
    <row r="227" spans="1:18" x14ac:dyDescent="0.25">
      <c r="A227">
        <v>123</v>
      </c>
      <c r="C227" t="s">
        <v>244</v>
      </c>
      <c r="D227" t="s">
        <v>26</v>
      </c>
      <c r="E227" t="s">
        <v>27</v>
      </c>
      <c r="F227" t="s">
        <v>226</v>
      </c>
      <c r="G227" t="s">
        <v>29</v>
      </c>
      <c r="H227" t="s">
        <v>30</v>
      </c>
      <c r="I227" t="s">
        <v>30</v>
      </c>
      <c r="J227" t="s">
        <v>93</v>
      </c>
      <c r="K227" t="s">
        <v>95</v>
      </c>
      <c r="L227" t="s">
        <v>33</v>
      </c>
      <c r="M227">
        <v>6</v>
      </c>
      <c r="N227">
        <v>1</v>
      </c>
      <c r="O227">
        <v>0</v>
      </c>
      <c r="P227">
        <v>0</v>
      </c>
      <c r="Q227">
        <v>0</v>
      </c>
      <c r="R227">
        <v>0</v>
      </c>
    </row>
    <row r="228" spans="1:18" x14ac:dyDescent="0.25">
      <c r="A228">
        <v>123</v>
      </c>
      <c r="C228" t="s">
        <v>244</v>
      </c>
      <c r="D228" t="s">
        <v>26</v>
      </c>
      <c r="E228" t="s">
        <v>27</v>
      </c>
      <c r="F228" t="s">
        <v>226</v>
      </c>
      <c r="G228" t="s">
        <v>29</v>
      </c>
      <c r="H228" t="s">
        <v>30</v>
      </c>
      <c r="I228" t="s">
        <v>30</v>
      </c>
      <c r="J228" t="s">
        <v>27</v>
      </c>
      <c r="K228" t="s">
        <v>31</v>
      </c>
      <c r="L228" t="s">
        <v>31</v>
      </c>
      <c r="M228">
        <v>19</v>
      </c>
      <c r="N228">
        <v>21</v>
      </c>
      <c r="O228">
        <v>24</v>
      </c>
      <c r="P228">
        <v>26</v>
      </c>
      <c r="Q228">
        <v>29</v>
      </c>
      <c r="R228">
        <v>31</v>
      </c>
    </row>
    <row r="229" spans="1:18" x14ac:dyDescent="0.25">
      <c r="A229">
        <v>123</v>
      </c>
      <c r="C229" t="s">
        <v>244</v>
      </c>
      <c r="D229" t="s">
        <v>26</v>
      </c>
      <c r="E229" t="s">
        <v>27</v>
      </c>
      <c r="F229" t="s">
        <v>226</v>
      </c>
      <c r="G229" t="s">
        <v>29</v>
      </c>
      <c r="H229" t="s">
        <v>30</v>
      </c>
      <c r="I229" t="s">
        <v>30</v>
      </c>
      <c r="J229" t="s">
        <v>27</v>
      </c>
      <c r="K229" t="s">
        <v>245</v>
      </c>
      <c r="L229" t="s">
        <v>33</v>
      </c>
      <c r="M229">
        <v>13</v>
      </c>
      <c r="N229">
        <v>11</v>
      </c>
      <c r="O229">
        <v>10</v>
      </c>
      <c r="P229">
        <v>8</v>
      </c>
      <c r="Q229">
        <v>9</v>
      </c>
      <c r="R229">
        <v>10</v>
      </c>
    </row>
    <row r="230" spans="1:18" x14ac:dyDescent="0.25">
      <c r="A230">
        <v>123</v>
      </c>
      <c r="B230">
        <v>54</v>
      </c>
      <c r="C230" t="s">
        <v>244</v>
      </c>
      <c r="D230" t="s">
        <v>26</v>
      </c>
      <c r="E230" t="s">
        <v>27</v>
      </c>
      <c r="F230" t="s">
        <v>226</v>
      </c>
      <c r="G230" t="s">
        <v>29</v>
      </c>
      <c r="H230" t="s">
        <v>96</v>
      </c>
      <c r="I230" t="s">
        <v>39</v>
      </c>
      <c r="J230" t="s">
        <v>93</v>
      </c>
      <c r="K230" t="s">
        <v>106</v>
      </c>
      <c r="L230" t="s">
        <v>98</v>
      </c>
      <c r="M230">
        <v>0</v>
      </c>
      <c r="N230">
        <v>1</v>
      </c>
      <c r="O230">
        <v>3</v>
      </c>
      <c r="P230">
        <v>14</v>
      </c>
      <c r="Q230">
        <v>15</v>
      </c>
      <c r="R230">
        <v>17</v>
      </c>
    </row>
    <row r="231" spans="1:18" x14ac:dyDescent="0.25">
      <c r="A231">
        <v>123</v>
      </c>
      <c r="B231">
        <v>368</v>
      </c>
      <c r="C231" t="s">
        <v>244</v>
      </c>
      <c r="D231" t="s">
        <v>26</v>
      </c>
      <c r="E231" t="s">
        <v>27</v>
      </c>
      <c r="F231" t="s">
        <v>226</v>
      </c>
      <c r="G231" t="s">
        <v>29</v>
      </c>
      <c r="H231" t="s">
        <v>195</v>
      </c>
      <c r="I231" t="s">
        <v>39</v>
      </c>
      <c r="J231" t="s">
        <v>93</v>
      </c>
      <c r="K231" t="s">
        <v>243</v>
      </c>
      <c r="L231" t="s">
        <v>98</v>
      </c>
      <c r="M231">
        <v>265</v>
      </c>
      <c r="N231">
        <v>244</v>
      </c>
      <c r="O231">
        <v>219</v>
      </c>
      <c r="P231">
        <v>203</v>
      </c>
      <c r="Q231">
        <v>186</v>
      </c>
      <c r="R231">
        <v>170</v>
      </c>
    </row>
    <row r="232" spans="1:18" x14ac:dyDescent="0.25">
      <c r="A232">
        <v>123</v>
      </c>
      <c r="B232">
        <v>409</v>
      </c>
      <c r="C232" t="s">
        <v>244</v>
      </c>
      <c r="D232" t="s">
        <v>26</v>
      </c>
      <c r="E232" t="s">
        <v>27</v>
      </c>
      <c r="F232" t="s">
        <v>226</v>
      </c>
      <c r="G232" t="s">
        <v>29</v>
      </c>
      <c r="H232" t="s">
        <v>246</v>
      </c>
      <c r="I232" t="s">
        <v>39</v>
      </c>
      <c r="J232" t="s">
        <v>93</v>
      </c>
      <c r="K232" t="s">
        <v>247</v>
      </c>
      <c r="L232" t="s">
        <v>41</v>
      </c>
      <c r="M232">
        <v>0</v>
      </c>
      <c r="N232">
        <v>0</v>
      </c>
      <c r="O232">
        <v>0</v>
      </c>
      <c r="P232">
        <v>0</v>
      </c>
      <c r="Q232">
        <v>25</v>
      </c>
      <c r="R232">
        <v>76</v>
      </c>
    </row>
    <row r="233" spans="1:18" x14ac:dyDescent="0.25">
      <c r="A233">
        <v>194</v>
      </c>
      <c r="C233" t="s">
        <v>25</v>
      </c>
      <c r="D233" t="s">
        <v>26</v>
      </c>
      <c r="E233" t="s">
        <v>27</v>
      </c>
      <c r="F233" t="s">
        <v>226</v>
      </c>
      <c r="G233" t="s">
        <v>29</v>
      </c>
      <c r="H233" t="s">
        <v>30</v>
      </c>
      <c r="I233" t="s">
        <v>30</v>
      </c>
      <c r="J233" t="s">
        <v>27</v>
      </c>
      <c r="K233" t="s">
        <v>31</v>
      </c>
      <c r="L233" t="s">
        <v>31</v>
      </c>
      <c r="M233">
        <v>163</v>
      </c>
      <c r="N233">
        <v>184</v>
      </c>
      <c r="O233">
        <v>204</v>
      </c>
      <c r="P233">
        <v>229</v>
      </c>
      <c r="Q233">
        <v>251</v>
      </c>
      <c r="R233">
        <v>272</v>
      </c>
    </row>
    <row r="234" spans="1:18" x14ac:dyDescent="0.25">
      <c r="A234">
        <v>194</v>
      </c>
      <c r="C234" t="s">
        <v>25</v>
      </c>
      <c r="D234" t="s">
        <v>26</v>
      </c>
      <c r="E234" t="s">
        <v>27</v>
      </c>
      <c r="F234" t="s">
        <v>226</v>
      </c>
      <c r="G234" t="s">
        <v>29</v>
      </c>
      <c r="H234" t="s">
        <v>30</v>
      </c>
      <c r="I234" t="s">
        <v>30</v>
      </c>
      <c r="J234" t="s">
        <v>27</v>
      </c>
      <c r="K234" t="s">
        <v>32</v>
      </c>
      <c r="L234" t="s">
        <v>33</v>
      </c>
      <c r="M234">
        <v>74</v>
      </c>
      <c r="N234">
        <v>94</v>
      </c>
      <c r="O234">
        <v>87</v>
      </c>
      <c r="P234">
        <v>87</v>
      </c>
      <c r="Q234">
        <v>96</v>
      </c>
      <c r="R234">
        <v>103</v>
      </c>
    </row>
    <row r="235" spans="1:18" x14ac:dyDescent="0.25">
      <c r="A235">
        <v>221</v>
      </c>
      <c r="C235" t="s">
        <v>248</v>
      </c>
      <c r="D235" t="s">
        <v>26</v>
      </c>
      <c r="E235" t="s">
        <v>27</v>
      </c>
      <c r="F235" t="s">
        <v>226</v>
      </c>
      <c r="G235" t="s">
        <v>42</v>
      </c>
      <c r="H235" t="s">
        <v>30</v>
      </c>
      <c r="I235" t="s">
        <v>30</v>
      </c>
      <c r="J235" t="s">
        <v>27</v>
      </c>
      <c r="K235" t="s">
        <v>31</v>
      </c>
      <c r="L235" t="s">
        <v>31</v>
      </c>
      <c r="M235">
        <v>65</v>
      </c>
      <c r="N235">
        <v>64</v>
      </c>
      <c r="O235">
        <v>64</v>
      </c>
      <c r="P235">
        <v>63</v>
      </c>
      <c r="Q235">
        <v>63</v>
      </c>
      <c r="R235">
        <v>63</v>
      </c>
    </row>
    <row r="236" spans="1:18" x14ac:dyDescent="0.25">
      <c r="A236">
        <v>221</v>
      </c>
      <c r="C236" t="s">
        <v>248</v>
      </c>
      <c r="D236" t="s">
        <v>26</v>
      </c>
      <c r="E236" t="s">
        <v>27</v>
      </c>
      <c r="F236" t="s">
        <v>226</v>
      </c>
      <c r="G236" t="s">
        <v>42</v>
      </c>
      <c r="H236" t="s">
        <v>30</v>
      </c>
      <c r="I236" t="s">
        <v>30</v>
      </c>
      <c r="J236" t="s">
        <v>27</v>
      </c>
      <c r="K236" t="s">
        <v>249</v>
      </c>
      <c r="L236" t="s">
        <v>33</v>
      </c>
      <c r="M236">
        <v>42</v>
      </c>
      <c r="N236">
        <v>77</v>
      </c>
      <c r="O236">
        <v>108</v>
      </c>
      <c r="P236">
        <v>122</v>
      </c>
      <c r="Q236">
        <v>137</v>
      </c>
      <c r="R236">
        <v>152</v>
      </c>
    </row>
    <row r="237" spans="1:18" x14ac:dyDescent="0.25">
      <c r="A237">
        <v>638</v>
      </c>
      <c r="B237">
        <v>658</v>
      </c>
      <c r="C237" t="s">
        <v>250</v>
      </c>
      <c r="D237" t="s">
        <v>26</v>
      </c>
      <c r="E237" t="s">
        <v>27</v>
      </c>
      <c r="F237" t="s">
        <v>226</v>
      </c>
      <c r="G237" t="s">
        <v>42</v>
      </c>
      <c r="H237" t="s">
        <v>78</v>
      </c>
      <c r="I237" t="s">
        <v>39</v>
      </c>
      <c r="J237" t="s">
        <v>27</v>
      </c>
      <c r="K237" t="s">
        <v>79</v>
      </c>
      <c r="L237" t="s">
        <v>80</v>
      </c>
      <c r="M237">
        <v>425</v>
      </c>
      <c r="N237">
        <v>425</v>
      </c>
      <c r="O237">
        <v>425</v>
      </c>
      <c r="P237">
        <v>425</v>
      </c>
      <c r="Q237">
        <v>425</v>
      </c>
      <c r="R237">
        <v>425</v>
      </c>
    </row>
    <row r="238" spans="1:18" x14ac:dyDescent="0.25">
      <c r="A238">
        <v>670</v>
      </c>
      <c r="C238" t="s">
        <v>54</v>
      </c>
      <c r="D238" t="s">
        <v>26</v>
      </c>
      <c r="E238" t="s">
        <v>27</v>
      </c>
      <c r="F238" t="s">
        <v>226</v>
      </c>
      <c r="G238" t="s">
        <v>29</v>
      </c>
      <c r="H238" t="s">
        <v>30</v>
      </c>
      <c r="I238" t="s">
        <v>30</v>
      </c>
      <c r="J238" t="s">
        <v>27</v>
      </c>
      <c r="K238" t="s">
        <v>31</v>
      </c>
      <c r="L238" t="s">
        <v>31</v>
      </c>
      <c r="M238">
        <v>29</v>
      </c>
      <c r="N238">
        <v>33</v>
      </c>
      <c r="O238">
        <v>36</v>
      </c>
      <c r="P238">
        <v>40</v>
      </c>
      <c r="Q238">
        <v>43</v>
      </c>
      <c r="R238">
        <v>47</v>
      </c>
    </row>
    <row r="239" spans="1:18" x14ac:dyDescent="0.25">
      <c r="A239">
        <v>670</v>
      </c>
      <c r="B239">
        <v>215</v>
      </c>
      <c r="C239" t="s">
        <v>54</v>
      </c>
      <c r="D239" t="s">
        <v>26</v>
      </c>
      <c r="E239" t="s">
        <v>27</v>
      </c>
      <c r="F239" t="s">
        <v>226</v>
      </c>
      <c r="G239" t="s">
        <v>29</v>
      </c>
      <c r="H239" t="s">
        <v>178</v>
      </c>
      <c r="I239" t="s">
        <v>35</v>
      </c>
      <c r="J239" t="s">
        <v>27</v>
      </c>
      <c r="K239" t="s">
        <v>179</v>
      </c>
      <c r="L239" t="s">
        <v>136</v>
      </c>
      <c r="M239">
        <v>0</v>
      </c>
      <c r="N239">
        <v>199</v>
      </c>
      <c r="O239">
        <v>199</v>
      </c>
      <c r="P239">
        <v>199</v>
      </c>
      <c r="Q239">
        <v>199</v>
      </c>
      <c r="R239">
        <v>199</v>
      </c>
    </row>
    <row r="240" spans="1:18" x14ac:dyDescent="0.25">
      <c r="A240">
        <v>670</v>
      </c>
      <c r="B240">
        <v>920</v>
      </c>
      <c r="C240" t="s">
        <v>54</v>
      </c>
      <c r="D240" t="s">
        <v>26</v>
      </c>
      <c r="E240" t="s">
        <v>27</v>
      </c>
      <c r="F240" t="s">
        <v>226</v>
      </c>
      <c r="G240" t="s">
        <v>29</v>
      </c>
      <c r="H240" t="s">
        <v>180</v>
      </c>
      <c r="I240" t="s">
        <v>35</v>
      </c>
      <c r="J240" t="s">
        <v>27</v>
      </c>
      <c r="K240" t="s">
        <v>181</v>
      </c>
      <c r="L240" t="s">
        <v>136</v>
      </c>
      <c r="M240">
        <v>0</v>
      </c>
      <c r="N240">
        <v>101</v>
      </c>
      <c r="O240">
        <v>101</v>
      </c>
      <c r="P240">
        <v>101</v>
      </c>
      <c r="Q240">
        <v>101</v>
      </c>
      <c r="R240">
        <v>101</v>
      </c>
    </row>
    <row r="241" spans="1:18" x14ac:dyDescent="0.25">
      <c r="A241">
        <v>670</v>
      </c>
      <c r="B241">
        <v>957</v>
      </c>
      <c r="C241" t="s">
        <v>54</v>
      </c>
      <c r="D241" t="s">
        <v>26</v>
      </c>
      <c r="E241" t="s">
        <v>27</v>
      </c>
      <c r="F241" t="s">
        <v>226</v>
      </c>
      <c r="G241" t="s">
        <v>29</v>
      </c>
      <c r="H241" t="s">
        <v>49</v>
      </c>
      <c r="I241" t="s">
        <v>39</v>
      </c>
      <c r="J241" t="s">
        <v>27</v>
      </c>
      <c r="K241" t="s">
        <v>251</v>
      </c>
      <c r="L241" t="s">
        <v>41</v>
      </c>
      <c r="M241">
        <v>0</v>
      </c>
      <c r="N241">
        <v>400</v>
      </c>
      <c r="O241">
        <v>400</v>
      </c>
      <c r="P241">
        <v>400</v>
      </c>
      <c r="Q241">
        <v>400</v>
      </c>
      <c r="R241">
        <v>400</v>
      </c>
    </row>
    <row r="242" spans="1:18" x14ac:dyDescent="0.25">
      <c r="A242">
        <v>757</v>
      </c>
      <c r="C242" t="s">
        <v>55</v>
      </c>
      <c r="D242" t="s">
        <v>26</v>
      </c>
      <c r="E242" t="s">
        <v>27</v>
      </c>
      <c r="F242" t="s">
        <v>226</v>
      </c>
      <c r="G242" t="s">
        <v>29</v>
      </c>
      <c r="H242" t="s">
        <v>30</v>
      </c>
      <c r="I242" t="s">
        <v>30</v>
      </c>
      <c r="J242" t="s">
        <v>27</v>
      </c>
      <c r="K242" t="s">
        <v>31</v>
      </c>
      <c r="L242" t="s">
        <v>31</v>
      </c>
      <c r="M242">
        <v>38</v>
      </c>
      <c r="N242">
        <v>53</v>
      </c>
      <c r="O242">
        <v>67</v>
      </c>
      <c r="P242">
        <v>83</v>
      </c>
      <c r="Q242">
        <v>98</v>
      </c>
      <c r="R242">
        <v>112</v>
      </c>
    </row>
    <row r="243" spans="1:18" x14ac:dyDescent="0.25">
      <c r="A243">
        <v>757</v>
      </c>
      <c r="B243">
        <v>957</v>
      </c>
      <c r="C243" t="s">
        <v>55</v>
      </c>
      <c r="D243" t="s">
        <v>26</v>
      </c>
      <c r="E243" t="s">
        <v>27</v>
      </c>
      <c r="F243" t="s">
        <v>226</v>
      </c>
      <c r="G243" t="s">
        <v>29</v>
      </c>
      <c r="H243" t="s">
        <v>49</v>
      </c>
      <c r="I243" t="s">
        <v>39</v>
      </c>
      <c r="J243" t="s">
        <v>27</v>
      </c>
      <c r="K243" t="s">
        <v>50</v>
      </c>
      <c r="L243" t="s">
        <v>41</v>
      </c>
      <c r="M243">
        <v>0</v>
      </c>
      <c r="N243">
        <v>48</v>
      </c>
      <c r="O243">
        <v>129</v>
      </c>
      <c r="P243">
        <v>222</v>
      </c>
      <c r="Q243">
        <v>304</v>
      </c>
      <c r="R243">
        <v>381</v>
      </c>
    </row>
    <row r="244" spans="1:18" x14ac:dyDescent="0.25">
      <c r="A244">
        <v>1240</v>
      </c>
      <c r="C244" t="s">
        <v>252</v>
      </c>
      <c r="D244" t="s">
        <v>26</v>
      </c>
      <c r="E244" t="s">
        <v>27</v>
      </c>
      <c r="F244" t="s">
        <v>226</v>
      </c>
      <c r="G244" t="s">
        <v>42</v>
      </c>
      <c r="H244" t="s">
        <v>30</v>
      </c>
      <c r="I244" t="s">
        <v>30</v>
      </c>
      <c r="J244" t="s">
        <v>27</v>
      </c>
      <c r="K244" t="s">
        <v>31</v>
      </c>
      <c r="L244" t="s">
        <v>31</v>
      </c>
      <c r="M244">
        <v>82</v>
      </c>
      <c r="N244">
        <v>86</v>
      </c>
      <c r="O244">
        <v>90</v>
      </c>
      <c r="P244">
        <v>95</v>
      </c>
      <c r="Q244">
        <v>99</v>
      </c>
      <c r="R244">
        <v>104</v>
      </c>
    </row>
    <row r="245" spans="1:18" x14ac:dyDescent="0.25">
      <c r="A245">
        <v>1240</v>
      </c>
      <c r="C245" t="s">
        <v>252</v>
      </c>
      <c r="D245" t="s">
        <v>26</v>
      </c>
      <c r="E245" t="s">
        <v>27</v>
      </c>
      <c r="F245" t="s">
        <v>226</v>
      </c>
      <c r="G245" t="s">
        <v>42</v>
      </c>
      <c r="H245" t="s">
        <v>30</v>
      </c>
      <c r="I245" t="s">
        <v>30</v>
      </c>
      <c r="J245" t="s">
        <v>27</v>
      </c>
      <c r="K245" t="s">
        <v>253</v>
      </c>
      <c r="L245" t="s">
        <v>33</v>
      </c>
      <c r="M245">
        <v>20</v>
      </c>
      <c r="N245">
        <v>36</v>
      </c>
      <c r="O245">
        <v>51</v>
      </c>
      <c r="P245">
        <v>73</v>
      </c>
      <c r="Q245">
        <v>96</v>
      </c>
      <c r="R245">
        <v>122</v>
      </c>
    </row>
    <row r="246" spans="1:18" x14ac:dyDescent="0.25">
      <c r="A246">
        <v>1289</v>
      </c>
      <c r="C246" t="s">
        <v>254</v>
      </c>
      <c r="D246" t="s">
        <v>26</v>
      </c>
      <c r="E246" t="s">
        <v>27</v>
      </c>
      <c r="F246" t="s">
        <v>226</v>
      </c>
      <c r="G246" t="s">
        <v>42</v>
      </c>
      <c r="H246" t="s">
        <v>30</v>
      </c>
      <c r="I246" t="s">
        <v>30</v>
      </c>
      <c r="J246" t="s">
        <v>27</v>
      </c>
      <c r="K246" t="s">
        <v>31</v>
      </c>
      <c r="L246" t="s">
        <v>31</v>
      </c>
      <c r="M246">
        <v>374</v>
      </c>
      <c r="N246">
        <v>437</v>
      </c>
      <c r="O246">
        <v>498</v>
      </c>
      <c r="P246">
        <v>566</v>
      </c>
      <c r="Q246">
        <v>628</v>
      </c>
      <c r="R246">
        <v>686</v>
      </c>
    </row>
    <row r="247" spans="1:18" x14ac:dyDescent="0.25">
      <c r="A247">
        <v>1289</v>
      </c>
      <c r="C247" t="s">
        <v>254</v>
      </c>
      <c r="D247" t="s">
        <v>26</v>
      </c>
      <c r="E247" t="s">
        <v>27</v>
      </c>
      <c r="F247" t="s">
        <v>226</v>
      </c>
      <c r="G247" t="s">
        <v>42</v>
      </c>
      <c r="H247" t="s">
        <v>30</v>
      </c>
      <c r="I247" t="s">
        <v>30</v>
      </c>
      <c r="J247" t="s">
        <v>27</v>
      </c>
      <c r="K247" t="s">
        <v>255</v>
      </c>
      <c r="L247" t="s">
        <v>33</v>
      </c>
      <c r="M247">
        <v>187</v>
      </c>
      <c r="N247">
        <v>301</v>
      </c>
      <c r="O247">
        <v>426</v>
      </c>
      <c r="P247">
        <v>604</v>
      </c>
      <c r="Q247">
        <v>773</v>
      </c>
      <c r="R247">
        <v>972</v>
      </c>
    </row>
    <row r="248" spans="1:18" x14ac:dyDescent="0.25">
      <c r="A248">
        <v>1302</v>
      </c>
      <c r="C248" t="s">
        <v>256</v>
      </c>
      <c r="D248" t="s">
        <v>26</v>
      </c>
      <c r="E248" t="s">
        <v>27</v>
      </c>
      <c r="F248" t="s">
        <v>226</v>
      </c>
      <c r="G248" t="s">
        <v>42</v>
      </c>
      <c r="H248" t="s">
        <v>30</v>
      </c>
      <c r="I248" t="s">
        <v>30</v>
      </c>
      <c r="J248" t="s">
        <v>27</v>
      </c>
      <c r="K248" t="s">
        <v>31</v>
      </c>
      <c r="L248" t="s">
        <v>31</v>
      </c>
      <c r="M248">
        <v>1395</v>
      </c>
      <c r="N248">
        <v>1823</v>
      </c>
      <c r="O248">
        <v>1819</v>
      </c>
      <c r="P248">
        <v>1816</v>
      </c>
      <c r="Q248">
        <v>1815</v>
      </c>
      <c r="R248">
        <v>1815</v>
      </c>
    </row>
    <row r="249" spans="1:18" x14ac:dyDescent="0.25">
      <c r="A249">
        <v>1302</v>
      </c>
      <c r="C249" t="s">
        <v>256</v>
      </c>
      <c r="D249" t="s">
        <v>26</v>
      </c>
      <c r="E249" t="s">
        <v>27</v>
      </c>
      <c r="F249" t="s">
        <v>226</v>
      </c>
      <c r="G249" t="s">
        <v>42</v>
      </c>
      <c r="H249" t="s">
        <v>30</v>
      </c>
      <c r="I249" t="s">
        <v>30</v>
      </c>
      <c r="J249" t="s">
        <v>27</v>
      </c>
      <c r="K249" t="s">
        <v>257</v>
      </c>
      <c r="L249" t="s">
        <v>33</v>
      </c>
      <c r="M249">
        <v>702</v>
      </c>
      <c r="N249">
        <v>1652</v>
      </c>
      <c r="O249">
        <v>2408</v>
      </c>
      <c r="P249">
        <v>3052</v>
      </c>
      <c r="Q249">
        <v>3640</v>
      </c>
      <c r="R249">
        <v>3921</v>
      </c>
    </row>
    <row r="250" spans="1:18" x14ac:dyDescent="0.25">
      <c r="A250">
        <v>1302</v>
      </c>
      <c r="B250">
        <v>805</v>
      </c>
      <c r="C250" t="s">
        <v>256</v>
      </c>
      <c r="D250" t="s">
        <v>26</v>
      </c>
      <c r="E250" t="s">
        <v>27</v>
      </c>
      <c r="F250" t="s">
        <v>226</v>
      </c>
      <c r="G250" t="s">
        <v>42</v>
      </c>
      <c r="H250" t="s">
        <v>258</v>
      </c>
      <c r="I250" t="s">
        <v>35</v>
      </c>
      <c r="J250" t="s">
        <v>27</v>
      </c>
      <c r="K250" t="s">
        <v>202</v>
      </c>
      <c r="L250" t="s">
        <v>37</v>
      </c>
      <c r="M250">
        <v>500</v>
      </c>
      <c r="N250">
        <v>500</v>
      </c>
      <c r="O250">
        <v>500</v>
      </c>
      <c r="P250">
        <v>500</v>
      </c>
      <c r="Q250">
        <v>500</v>
      </c>
      <c r="R250">
        <v>500</v>
      </c>
    </row>
    <row r="251" spans="1:18" x14ac:dyDescent="0.25">
      <c r="A251">
        <v>1302</v>
      </c>
      <c r="B251">
        <v>957</v>
      </c>
      <c r="C251" t="s">
        <v>256</v>
      </c>
      <c r="D251" t="s">
        <v>26</v>
      </c>
      <c r="E251" t="s">
        <v>27</v>
      </c>
      <c r="F251" t="s">
        <v>226</v>
      </c>
      <c r="G251" t="s">
        <v>42</v>
      </c>
      <c r="H251" t="s">
        <v>49</v>
      </c>
      <c r="I251" t="s">
        <v>39</v>
      </c>
      <c r="J251" t="s">
        <v>27</v>
      </c>
      <c r="K251" t="s">
        <v>50</v>
      </c>
      <c r="L251" t="s">
        <v>41</v>
      </c>
      <c r="M251">
        <v>1000</v>
      </c>
      <c r="N251">
        <v>1000</v>
      </c>
      <c r="O251">
        <v>1000</v>
      </c>
      <c r="P251">
        <v>1000</v>
      </c>
      <c r="Q251">
        <v>1000</v>
      </c>
      <c r="R251">
        <v>1000</v>
      </c>
    </row>
    <row r="252" spans="1:18" x14ac:dyDescent="0.25">
      <c r="A252">
        <v>1310</v>
      </c>
      <c r="C252" t="s">
        <v>259</v>
      </c>
      <c r="D252" t="s">
        <v>26</v>
      </c>
      <c r="E252" t="s">
        <v>27</v>
      </c>
      <c r="F252" t="s">
        <v>226</v>
      </c>
      <c r="G252" t="s">
        <v>29</v>
      </c>
      <c r="H252" t="s">
        <v>30</v>
      </c>
      <c r="I252" t="s">
        <v>30</v>
      </c>
      <c r="J252" t="s">
        <v>27</v>
      </c>
      <c r="K252" t="s">
        <v>31</v>
      </c>
      <c r="L252" t="s">
        <v>31</v>
      </c>
      <c r="M252">
        <v>170</v>
      </c>
      <c r="N252">
        <v>436</v>
      </c>
      <c r="O252">
        <v>753</v>
      </c>
      <c r="P252">
        <v>813</v>
      </c>
      <c r="Q252">
        <v>843</v>
      </c>
      <c r="R252">
        <v>882</v>
      </c>
    </row>
    <row r="253" spans="1:18" x14ac:dyDescent="0.25">
      <c r="A253">
        <v>1310</v>
      </c>
      <c r="B253">
        <v>368</v>
      </c>
      <c r="C253" t="s">
        <v>259</v>
      </c>
      <c r="D253" t="s">
        <v>26</v>
      </c>
      <c r="E253" t="s">
        <v>27</v>
      </c>
      <c r="F253" t="s">
        <v>226</v>
      </c>
      <c r="G253" t="s">
        <v>29</v>
      </c>
      <c r="H253" t="s">
        <v>195</v>
      </c>
      <c r="I253" t="s">
        <v>39</v>
      </c>
      <c r="J253" t="s">
        <v>93</v>
      </c>
      <c r="K253" t="s">
        <v>243</v>
      </c>
      <c r="L253" t="s">
        <v>98</v>
      </c>
      <c r="M253">
        <v>2967</v>
      </c>
      <c r="N253">
        <v>4136</v>
      </c>
      <c r="O253">
        <v>4588</v>
      </c>
      <c r="P253">
        <v>2891</v>
      </c>
      <c r="Q253">
        <v>2368</v>
      </c>
      <c r="R253">
        <v>1988</v>
      </c>
    </row>
    <row r="254" spans="1:18" x14ac:dyDescent="0.25">
      <c r="A254">
        <v>1310</v>
      </c>
      <c r="B254">
        <v>957</v>
      </c>
      <c r="C254" t="s">
        <v>259</v>
      </c>
      <c r="D254" t="s">
        <v>26</v>
      </c>
      <c r="E254" t="s">
        <v>27</v>
      </c>
      <c r="F254" t="s">
        <v>226</v>
      </c>
      <c r="G254" t="s">
        <v>29</v>
      </c>
      <c r="H254" t="s">
        <v>49</v>
      </c>
      <c r="I254" t="s">
        <v>39</v>
      </c>
      <c r="J254" t="s">
        <v>27</v>
      </c>
      <c r="K254" t="s">
        <v>50</v>
      </c>
      <c r="L254" t="s">
        <v>41</v>
      </c>
      <c r="M254">
        <v>0</v>
      </c>
      <c r="N254">
        <v>0</v>
      </c>
      <c r="O254">
        <v>0</v>
      </c>
      <c r="P254">
        <v>662</v>
      </c>
      <c r="Q254">
        <v>1576</v>
      </c>
      <c r="R254">
        <v>2349</v>
      </c>
    </row>
    <row r="255" spans="1:18" x14ac:dyDescent="0.25">
      <c r="A255">
        <v>1595</v>
      </c>
      <c r="C255" t="s">
        <v>260</v>
      </c>
      <c r="D255" t="s">
        <v>26</v>
      </c>
      <c r="E255" t="s">
        <v>27</v>
      </c>
      <c r="F255" t="s">
        <v>226</v>
      </c>
      <c r="G255" t="s">
        <v>42</v>
      </c>
      <c r="H255" t="s">
        <v>30</v>
      </c>
      <c r="I255" t="s">
        <v>30</v>
      </c>
      <c r="J255" t="s">
        <v>27</v>
      </c>
      <c r="K255" t="s">
        <v>31</v>
      </c>
      <c r="L255" t="s">
        <v>31</v>
      </c>
      <c r="M255">
        <v>176</v>
      </c>
      <c r="N255">
        <v>183</v>
      </c>
      <c r="O255">
        <v>190</v>
      </c>
      <c r="P255">
        <v>197</v>
      </c>
      <c r="Q255">
        <v>204</v>
      </c>
      <c r="R255">
        <v>211</v>
      </c>
    </row>
    <row r="256" spans="1:18" x14ac:dyDescent="0.25">
      <c r="A256">
        <v>1595</v>
      </c>
      <c r="C256" t="s">
        <v>260</v>
      </c>
      <c r="D256" t="s">
        <v>26</v>
      </c>
      <c r="E256" t="s">
        <v>27</v>
      </c>
      <c r="F256" t="s">
        <v>226</v>
      </c>
      <c r="G256" t="s">
        <v>42</v>
      </c>
      <c r="H256" t="s">
        <v>30</v>
      </c>
      <c r="I256" t="s">
        <v>30</v>
      </c>
      <c r="J256" t="s">
        <v>27</v>
      </c>
      <c r="K256" t="s">
        <v>261</v>
      </c>
      <c r="L256" t="s">
        <v>33</v>
      </c>
      <c r="M256">
        <v>116</v>
      </c>
      <c r="N256">
        <v>224</v>
      </c>
      <c r="O256">
        <v>333</v>
      </c>
      <c r="P256">
        <v>441</v>
      </c>
      <c r="Q256">
        <v>546</v>
      </c>
      <c r="R256">
        <v>648</v>
      </c>
    </row>
    <row r="257" spans="1:18" x14ac:dyDescent="0.25">
      <c r="A257">
        <v>1601</v>
      </c>
      <c r="C257" t="s">
        <v>262</v>
      </c>
      <c r="D257" t="s">
        <v>26</v>
      </c>
      <c r="E257" t="s">
        <v>27</v>
      </c>
      <c r="F257" t="s">
        <v>226</v>
      </c>
      <c r="G257" t="s">
        <v>42</v>
      </c>
      <c r="H257" t="s">
        <v>30</v>
      </c>
      <c r="I257" t="s">
        <v>30</v>
      </c>
      <c r="J257" t="s">
        <v>27</v>
      </c>
      <c r="K257" t="s">
        <v>31</v>
      </c>
      <c r="L257" t="s">
        <v>31</v>
      </c>
      <c r="M257">
        <v>218</v>
      </c>
      <c r="N257">
        <v>214</v>
      </c>
      <c r="O257">
        <v>211</v>
      </c>
      <c r="P257">
        <v>211</v>
      </c>
      <c r="Q257">
        <v>211</v>
      </c>
      <c r="R257">
        <v>211</v>
      </c>
    </row>
    <row r="258" spans="1:18" x14ac:dyDescent="0.25">
      <c r="A258">
        <v>1601</v>
      </c>
      <c r="C258" t="s">
        <v>262</v>
      </c>
      <c r="D258" t="s">
        <v>26</v>
      </c>
      <c r="E258" t="s">
        <v>27</v>
      </c>
      <c r="F258" t="s">
        <v>226</v>
      </c>
      <c r="G258" t="s">
        <v>42</v>
      </c>
      <c r="H258" t="s">
        <v>30</v>
      </c>
      <c r="I258" t="s">
        <v>30</v>
      </c>
      <c r="J258" t="s">
        <v>27</v>
      </c>
      <c r="K258" t="s">
        <v>263</v>
      </c>
      <c r="L258" t="s">
        <v>33</v>
      </c>
      <c r="M258">
        <v>108</v>
      </c>
      <c r="N258">
        <v>137</v>
      </c>
      <c r="O258">
        <v>171</v>
      </c>
      <c r="P258">
        <v>215</v>
      </c>
      <c r="Q258">
        <v>254</v>
      </c>
      <c r="R258">
        <v>294</v>
      </c>
    </row>
    <row r="259" spans="1:18" x14ac:dyDescent="0.25">
      <c r="A259">
        <v>1620</v>
      </c>
      <c r="C259" t="s">
        <v>264</v>
      </c>
      <c r="D259" t="s">
        <v>26</v>
      </c>
      <c r="E259" t="s">
        <v>27</v>
      </c>
      <c r="F259" t="s">
        <v>226</v>
      </c>
      <c r="G259" t="s">
        <v>42</v>
      </c>
      <c r="H259" t="s">
        <v>30</v>
      </c>
      <c r="I259" t="s">
        <v>30</v>
      </c>
      <c r="J259" t="s">
        <v>27</v>
      </c>
      <c r="K259" t="s">
        <v>31</v>
      </c>
      <c r="L259" t="s">
        <v>31</v>
      </c>
      <c r="M259">
        <v>171</v>
      </c>
      <c r="N259">
        <v>234</v>
      </c>
      <c r="O259">
        <v>294</v>
      </c>
      <c r="P259">
        <v>362</v>
      </c>
      <c r="Q259">
        <v>422</v>
      </c>
      <c r="R259">
        <v>477</v>
      </c>
    </row>
    <row r="260" spans="1:18" x14ac:dyDescent="0.25">
      <c r="A260">
        <v>1620</v>
      </c>
      <c r="B260">
        <v>805</v>
      </c>
      <c r="C260" t="s">
        <v>264</v>
      </c>
      <c r="D260" t="s">
        <v>26</v>
      </c>
      <c r="E260" t="s">
        <v>27</v>
      </c>
      <c r="F260" t="s">
        <v>226</v>
      </c>
      <c r="G260" t="s">
        <v>42</v>
      </c>
      <c r="H260" t="s">
        <v>258</v>
      </c>
      <c r="I260" t="s">
        <v>35</v>
      </c>
      <c r="J260" t="s">
        <v>27</v>
      </c>
      <c r="K260" t="s">
        <v>202</v>
      </c>
      <c r="L260" t="s">
        <v>37</v>
      </c>
      <c r="M260">
        <v>0</v>
      </c>
      <c r="N260">
        <v>600</v>
      </c>
      <c r="O260">
        <v>600</v>
      </c>
      <c r="P260">
        <v>600</v>
      </c>
      <c r="Q260">
        <v>600</v>
      </c>
      <c r="R260">
        <v>600</v>
      </c>
    </row>
    <row r="261" spans="1:18" x14ac:dyDescent="0.25">
      <c r="A261">
        <v>1797</v>
      </c>
      <c r="C261" t="s">
        <v>265</v>
      </c>
      <c r="D261" t="s">
        <v>26</v>
      </c>
      <c r="E261" t="s">
        <v>27</v>
      </c>
      <c r="F261" t="s">
        <v>226</v>
      </c>
      <c r="G261" t="s">
        <v>29</v>
      </c>
      <c r="H261" t="s">
        <v>30</v>
      </c>
      <c r="I261" t="s">
        <v>30</v>
      </c>
      <c r="J261" t="s">
        <v>27</v>
      </c>
      <c r="K261" t="s">
        <v>31</v>
      </c>
      <c r="L261" t="s">
        <v>31</v>
      </c>
      <c r="M261">
        <v>448</v>
      </c>
      <c r="N261">
        <v>541</v>
      </c>
      <c r="O261">
        <v>630</v>
      </c>
      <c r="P261">
        <v>733</v>
      </c>
      <c r="Q261">
        <v>825</v>
      </c>
      <c r="R261">
        <v>911</v>
      </c>
    </row>
    <row r="262" spans="1:18" x14ac:dyDescent="0.25">
      <c r="A262">
        <v>1797</v>
      </c>
      <c r="B262">
        <v>805</v>
      </c>
      <c r="C262" t="s">
        <v>265</v>
      </c>
      <c r="D262" t="s">
        <v>26</v>
      </c>
      <c r="E262" t="s">
        <v>27</v>
      </c>
      <c r="F262" t="s">
        <v>226</v>
      </c>
      <c r="G262" t="s">
        <v>29</v>
      </c>
      <c r="H262" t="s">
        <v>258</v>
      </c>
      <c r="I262" t="s">
        <v>35</v>
      </c>
      <c r="J262" t="s">
        <v>27</v>
      </c>
      <c r="K262" t="s">
        <v>202</v>
      </c>
      <c r="L262" t="s">
        <v>37</v>
      </c>
      <c r="M262">
        <v>0</v>
      </c>
      <c r="N262">
        <v>0</v>
      </c>
      <c r="O262">
        <v>0</v>
      </c>
      <c r="P262">
        <v>1000</v>
      </c>
      <c r="Q262">
        <v>1000</v>
      </c>
      <c r="R262">
        <v>1000</v>
      </c>
    </row>
    <row r="263" spans="1:18" x14ac:dyDescent="0.25">
      <c r="A263">
        <v>1797</v>
      </c>
      <c r="B263">
        <v>957</v>
      </c>
      <c r="C263" t="s">
        <v>265</v>
      </c>
      <c r="D263" t="s">
        <v>26</v>
      </c>
      <c r="E263" t="s">
        <v>27</v>
      </c>
      <c r="F263" t="s">
        <v>226</v>
      </c>
      <c r="G263" t="s">
        <v>29</v>
      </c>
      <c r="H263" t="s">
        <v>49</v>
      </c>
      <c r="I263" t="s">
        <v>39</v>
      </c>
      <c r="J263" t="s">
        <v>27</v>
      </c>
      <c r="K263" t="s">
        <v>251</v>
      </c>
      <c r="L263" t="s">
        <v>41</v>
      </c>
      <c r="M263">
        <v>0</v>
      </c>
      <c r="N263">
        <v>0</v>
      </c>
      <c r="O263">
        <v>0</v>
      </c>
      <c r="P263">
        <v>500</v>
      </c>
      <c r="Q263">
        <v>2000</v>
      </c>
      <c r="R263">
        <v>2000</v>
      </c>
    </row>
    <row r="264" spans="1:18" x14ac:dyDescent="0.25">
      <c r="A264">
        <v>2097</v>
      </c>
      <c r="C264" t="s">
        <v>141</v>
      </c>
      <c r="D264" t="s">
        <v>26</v>
      </c>
      <c r="E264" t="s">
        <v>27</v>
      </c>
      <c r="F264" t="s">
        <v>226</v>
      </c>
      <c r="G264" t="s">
        <v>29</v>
      </c>
      <c r="H264" t="s">
        <v>30</v>
      </c>
      <c r="I264" t="s">
        <v>30</v>
      </c>
      <c r="J264" t="s">
        <v>64</v>
      </c>
      <c r="K264" t="s">
        <v>84</v>
      </c>
      <c r="L264" t="s">
        <v>33</v>
      </c>
      <c r="M264">
        <v>0</v>
      </c>
      <c r="N264">
        <v>0</v>
      </c>
      <c r="O264">
        <v>0</v>
      </c>
      <c r="P264">
        <v>0</v>
      </c>
      <c r="Q264">
        <v>0</v>
      </c>
      <c r="R264">
        <v>0</v>
      </c>
    </row>
    <row r="265" spans="1:18" x14ac:dyDescent="0.25">
      <c r="A265">
        <v>2129</v>
      </c>
      <c r="C265" t="s">
        <v>266</v>
      </c>
      <c r="D265" t="s">
        <v>26</v>
      </c>
      <c r="E265" t="s">
        <v>27</v>
      </c>
      <c r="F265" t="s">
        <v>226</v>
      </c>
      <c r="G265" t="s">
        <v>29</v>
      </c>
      <c r="H265" t="s">
        <v>30</v>
      </c>
      <c r="I265" t="s">
        <v>30</v>
      </c>
      <c r="J265" t="s">
        <v>27</v>
      </c>
      <c r="K265" t="s">
        <v>31</v>
      </c>
      <c r="L265" t="s">
        <v>31</v>
      </c>
      <c r="M265">
        <v>12</v>
      </c>
      <c r="N265">
        <v>12</v>
      </c>
      <c r="O265">
        <v>12</v>
      </c>
      <c r="P265">
        <v>11</v>
      </c>
      <c r="Q265">
        <v>11</v>
      </c>
      <c r="R265">
        <v>11</v>
      </c>
    </row>
    <row r="266" spans="1:18" x14ac:dyDescent="0.25">
      <c r="A266">
        <v>2196</v>
      </c>
      <c r="C266" t="s">
        <v>267</v>
      </c>
      <c r="D266" t="s">
        <v>26</v>
      </c>
      <c r="E266" t="s">
        <v>27</v>
      </c>
      <c r="F266" t="s">
        <v>226</v>
      </c>
      <c r="G266" t="s">
        <v>29</v>
      </c>
      <c r="H266" t="s">
        <v>30</v>
      </c>
      <c r="I266" t="s">
        <v>30</v>
      </c>
      <c r="J266" t="s">
        <v>27</v>
      </c>
      <c r="K266" t="s">
        <v>31</v>
      </c>
      <c r="L266" t="s">
        <v>31</v>
      </c>
      <c r="M266">
        <v>3194</v>
      </c>
      <c r="N266">
        <v>4276</v>
      </c>
      <c r="O266">
        <v>5311</v>
      </c>
      <c r="P266">
        <v>6474</v>
      </c>
      <c r="Q266">
        <v>7503</v>
      </c>
      <c r="R266">
        <v>8463</v>
      </c>
    </row>
    <row r="267" spans="1:18" x14ac:dyDescent="0.25">
      <c r="A267">
        <v>2196</v>
      </c>
      <c r="C267" t="s">
        <v>267</v>
      </c>
      <c r="D267" t="s">
        <v>26</v>
      </c>
      <c r="E267" t="s">
        <v>27</v>
      </c>
      <c r="F267" t="s">
        <v>226</v>
      </c>
      <c r="G267" t="s">
        <v>29</v>
      </c>
      <c r="H267" t="s">
        <v>30</v>
      </c>
      <c r="I267" t="s">
        <v>30</v>
      </c>
      <c r="J267" t="s">
        <v>27</v>
      </c>
      <c r="K267" t="s">
        <v>268</v>
      </c>
      <c r="L267" t="s">
        <v>33</v>
      </c>
      <c r="M267">
        <v>604</v>
      </c>
      <c r="N267">
        <v>2105</v>
      </c>
      <c r="O267">
        <v>2625</v>
      </c>
      <c r="P267">
        <v>3029</v>
      </c>
      <c r="Q267">
        <v>3514</v>
      </c>
      <c r="R267">
        <v>3966</v>
      </c>
    </row>
    <row r="268" spans="1:18" x14ac:dyDescent="0.25">
      <c r="A268">
        <v>2196</v>
      </c>
      <c r="B268">
        <v>169</v>
      </c>
      <c r="C268" t="s">
        <v>267</v>
      </c>
      <c r="D268" t="s">
        <v>26</v>
      </c>
      <c r="E268" t="s">
        <v>27</v>
      </c>
      <c r="F268" t="s">
        <v>226</v>
      </c>
      <c r="G268" t="s">
        <v>29</v>
      </c>
      <c r="H268" t="s">
        <v>45</v>
      </c>
      <c r="I268" t="s">
        <v>46</v>
      </c>
      <c r="J268" t="s">
        <v>27</v>
      </c>
      <c r="K268" t="s">
        <v>269</v>
      </c>
      <c r="L268" t="s">
        <v>48</v>
      </c>
      <c r="M268">
        <v>500</v>
      </c>
      <c r="N268">
        <v>1000</v>
      </c>
      <c r="O268">
        <v>2000</v>
      </c>
      <c r="P268">
        <v>2000</v>
      </c>
      <c r="Q268">
        <v>4000</v>
      </c>
      <c r="R268">
        <v>4000</v>
      </c>
    </row>
    <row r="269" spans="1:18" x14ac:dyDescent="0.25">
      <c r="A269">
        <v>2196</v>
      </c>
      <c r="B269">
        <v>215</v>
      </c>
      <c r="C269" t="s">
        <v>267</v>
      </c>
      <c r="D269" t="s">
        <v>26</v>
      </c>
      <c r="E269" t="s">
        <v>27</v>
      </c>
      <c r="F269" t="s">
        <v>226</v>
      </c>
      <c r="G269" t="s">
        <v>29</v>
      </c>
      <c r="H269" t="s">
        <v>178</v>
      </c>
      <c r="I269" t="s">
        <v>35</v>
      </c>
      <c r="J269" t="s">
        <v>27</v>
      </c>
      <c r="K269" t="s">
        <v>270</v>
      </c>
      <c r="L269" t="s">
        <v>37</v>
      </c>
      <c r="M269">
        <v>0</v>
      </c>
      <c r="N269">
        <v>0</v>
      </c>
      <c r="O269">
        <v>1000</v>
      </c>
      <c r="P269">
        <v>1000</v>
      </c>
      <c r="Q269">
        <v>1000</v>
      </c>
      <c r="R269">
        <v>1000</v>
      </c>
    </row>
    <row r="270" spans="1:18" x14ac:dyDescent="0.25">
      <c r="A270">
        <v>2196</v>
      </c>
      <c r="B270">
        <v>957</v>
      </c>
      <c r="C270" t="s">
        <v>267</v>
      </c>
      <c r="D270" t="s">
        <v>26</v>
      </c>
      <c r="E270" t="s">
        <v>27</v>
      </c>
      <c r="F270" t="s">
        <v>226</v>
      </c>
      <c r="G270" t="s">
        <v>29</v>
      </c>
      <c r="H270" t="s">
        <v>49</v>
      </c>
      <c r="I270" t="s">
        <v>39</v>
      </c>
      <c r="J270" t="s">
        <v>27</v>
      </c>
      <c r="K270" t="s">
        <v>50</v>
      </c>
      <c r="L270" t="s">
        <v>41</v>
      </c>
      <c r="M270">
        <v>0</v>
      </c>
      <c r="N270">
        <v>0</v>
      </c>
      <c r="O270">
        <v>0</v>
      </c>
      <c r="P270">
        <v>3000</v>
      </c>
      <c r="Q270">
        <v>3000</v>
      </c>
      <c r="R270">
        <v>4000</v>
      </c>
    </row>
    <row r="271" spans="1:18" x14ac:dyDescent="0.25">
      <c r="A271">
        <v>2196</v>
      </c>
      <c r="B271">
        <v>957</v>
      </c>
      <c r="C271" t="s">
        <v>267</v>
      </c>
      <c r="D271" t="s">
        <v>26</v>
      </c>
      <c r="E271" t="s">
        <v>27</v>
      </c>
      <c r="F271" t="s">
        <v>226</v>
      </c>
      <c r="G271" t="s">
        <v>29</v>
      </c>
      <c r="H271" t="s">
        <v>49</v>
      </c>
      <c r="I271" t="s">
        <v>39</v>
      </c>
      <c r="J271" t="s">
        <v>27</v>
      </c>
      <c r="K271" t="s">
        <v>251</v>
      </c>
      <c r="L271" t="s">
        <v>41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2000</v>
      </c>
    </row>
    <row r="272" spans="1:18" x14ac:dyDescent="0.25">
      <c r="A272">
        <v>2292</v>
      </c>
      <c r="C272" t="s">
        <v>271</v>
      </c>
      <c r="D272" t="s">
        <v>26</v>
      </c>
      <c r="E272" t="s">
        <v>27</v>
      </c>
      <c r="F272" t="s">
        <v>226</v>
      </c>
      <c r="G272" t="s">
        <v>42</v>
      </c>
      <c r="H272" t="s">
        <v>30</v>
      </c>
      <c r="I272" t="s">
        <v>30</v>
      </c>
      <c r="J272" t="s">
        <v>27</v>
      </c>
      <c r="K272" t="s">
        <v>31</v>
      </c>
      <c r="L272" t="s">
        <v>31</v>
      </c>
      <c r="M272">
        <v>58</v>
      </c>
      <c r="N272">
        <v>57</v>
      </c>
      <c r="O272">
        <v>56</v>
      </c>
      <c r="P272">
        <v>56</v>
      </c>
      <c r="Q272">
        <v>56</v>
      </c>
      <c r="R272">
        <v>57</v>
      </c>
    </row>
    <row r="273" spans="1:18" x14ac:dyDescent="0.25">
      <c r="A273">
        <v>2292</v>
      </c>
      <c r="C273" t="s">
        <v>271</v>
      </c>
      <c r="D273" t="s">
        <v>26</v>
      </c>
      <c r="E273" t="s">
        <v>27</v>
      </c>
      <c r="F273" t="s">
        <v>226</v>
      </c>
      <c r="G273" t="s">
        <v>42</v>
      </c>
      <c r="H273" t="s">
        <v>30</v>
      </c>
      <c r="I273" t="s">
        <v>30</v>
      </c>
      <c r="J273" t="s">
        <v>27</v>
      </c>
      <c r="K273" t="s">
        <v>272</v>
      </c>
      <c r="L273" t="s">
        <v>33</v>
      </c>
      <c r="M273">
        <v>38</v>
      </c>
      <c r="N273">
        <v>67</v>
      </c>
      <c r="O273">
        <v>79</v>
      </c>
      <c r="P273">
        <v>91</v>
      </c>
      <c r="Q273">
        <v>104</v>
      </c>
      <c r="R273">
        <v>118</v>
      </c>
    </row>
    <row r="274" spans="1:18" x14ac:dyDescent="0.25">
      <c r="A274">
        <v>2292</v>
      </c>
      <c r="B274">
        <v>957</v>
      </c>
      <c r="C274" t="s">
        <v>271</v>
      </c>
      <c r="D274" t="s">
        <v>26</v>
      </c>
      <c r="E274" t="s">
        <v>27</v>
      </c>
      <c r="F274" t="s">
        <v>226</v>
      </c>
      <c r="G274" t="s">
        <v>42</v>
      </c>
      <c r="H274" t="s">
        <v>49</v>
      </c>
      <c r="I274" t="s">
        <v>39</v>
      </c>
      <c r="J274" t="s">
        <v>27</v>
      </c>
      <c r="K274" t="s">
        <v>251</v>
      </c>
      <c r="L274" t="s">
        <v>41</v>
      </c>
      <c r="M274">
        <v>0</v>
      </c>
      <c r="N274">
        <v>400</v>
      </c>
      <c r="O274">
        <v>400</v>
      </c>
      <c r="P274">
        <v>400</v>
      </c>
      <c r="Q274">
        <v>400</v>
      </c>
      <c r="R274">
        <v>400</v>
      </c>
    </row>
    <row r="275" spans="1:18" x14ac:dyDescent="0.25">
      <c r="A275">
        <v>2347</v>
      </c>
      <c r="C275" t="s">
        <v>273</v>
      </c>
      <c r="D275" t="s">
        <v>26</v>
      </c>
      <c r="E275" t="s">
        <v>27</v>
      </c>
      <c r="F275" t="s">
        <v>226</v>
      </c>
      <c r="G275" t="s">
        <v>42</v>
      </c>
      <c r="H275" t="s">
        <v>30</v>
      </c>
      <c r="I275" t="s">
        <v>30</v>
      </c>
      <c r="J275" t="s">
        <v>27</v>
      </c>
      <c r="K275" t="s">
        <v>31</v>
      </c>
      <c r="L275" t="s">
        <v>31</v>
      </c>
      <c r="M275">
        <v>117</v>
      </c>
      <c r="N275">
        <v>114</v>
      </c>
      <c r="O275">
        <v>111</v>
      </c>
      <c r="P275">
        <v>110</v>
      </c>
      <c r="Q275">
        <v>110</v>
      </c>
      <c r="R275">
        <v>110</v>
      </c>
    </row>
    <row r="276" spans="1:18" x14ac:dyDescent="0.25">
      <c r="A276">
        <v>2347</v>
      </c>
      <c r="C276" t="s">
        <v>273</v>
      </c>
      <c r="D276" t="s">
        <v>26</v>
      </c>
      <c r="E276" t="s">
        <v>27</v>
      </c>
      <c r="F276" t="s">
        <v>226</v>
      </c>
      <c r="G276" t="s">
        <v>42</v>
      </c>
      <c r="H276" t="s">
        <v>30</v>
      </c>
      <c r="I276" t="s">
        <v>30</v>
      </c>
      <c r="J276" t="s">
        <v>27</v>
      </c>
      <c r="K276" t="s">
        <v>274</v>
      </c>
      <c r="L276" t="s">
        <v>33</v>
      </c>
      <c r="M276">
        <v>38</v>
      </c>
      <c r="N276">
        <v>16</v>
      </c>
      <c r="O276">
        <v>0</v>
      </c>
      <c r="P276">
        <v>0</v>
      </c>
      <c r="Q276">
        <v>0</v>
      </c>
      <c r="R276">
        <v>0</v>
      </c>
    </row>
    <row r="277" spans="1:18" x14ac:dyDescent="0.25">
      <c r="A277">
        <v>2474</v>
      </c>
      <c r="B277">
        <v>169</v>
      </c>
      <c r="C277" t="s">
        <v>275</v>
      </c>
      <c r="D277" t="s">
        <v>69</v>
      </c>
      <c r="E277" t="s">
        <v>27</v>
      </c>
      <c r="F277" t="s">
        <v>226</v>
      </c>
      <c r="G277" t="s">
        <v>42</v>
      </c>
      <c r="H277" t="s">
        <v>45</v>
      </c>
      <c r="I277" t="s">
        <v>46</v>
      </c>
      <c r="J277" t="s">
        <v>27</v>
      </c>
      <c r="K277" t="s">
        <v>228</v>
      </c>
      <c r="L277" t="s">
        <v>48</v>
      </c>
      <c r="M277">
        <v>3500</v>
      </c>
      <c r="N277">
        <v>7500</v>
      </c>
      <c r="O277">
        <v>7500</v>
      </c>
      <c r="P277">
        <v>8500</v>
      </c>
      <c r="Q277">
        <v>9500</v>
      </c>
      <c r="R277">
        <v>10500</v>
      </c>
    </row>
    <row r="278" spans="1:18" x14ac:dyDescent="0.25">
      <c r="A278">
        <v>2474</v>
      </c>
      <c r="B278">
        <v>957</v>
      </c>
      <c r="C278" t="s">
        <v>275</v>
      </c>
      <c r="D278" t="s">
        <v>69</v>
      </c>
      <c r="E278" t="s">
        <v>27</v>
      </c>
      <c r="F278" t="s">
        <v>226</v>
      </c>
      <c r="G278" t="s">
        <v>42</v>
      </c>
      <c r="H278" t="s">
        <v>49</v>
      </c>
      <c r="I278" t="s">
        <v>39</v>
      </c>
      <c r="J278" t="s">
        <v>27</v>
      </c>
      <c r="K278" t="s">
        <v>251</v>
      </c>
      <c r="L278" t="s">
        <v>41</v>
      </c>
      <c r="M278">
        <v>0</v>
      </c>
      <c r="N278">
        <v>0</v>
      </c>
      <c r="O278">
        <v>0</v>
      </c>
      <c r="P278">
        <v>0</v>
      </c>
      <c r="Q278">
        <v>4543</v>
      </c>
      <c r="R278">
        <v>11030</v>
      </c>
    </row>
    <row r="279" spans="1:18" x14ac:dyDescent="0.25">
      <c r="A279">
        <v>2519</v>
      </c>
      <c r="C279" t="s">
        <v>276</v>
      </c>
      <c r="D279" t="s">
        <v>26</v>
      </c>
      <c r="E279" t="s">
        <v>27</v>
      </c>
      <c r="F279" t="s">
        <v>226</v>
      </c>
      <c r="G279" t="s">
        <v>42</v>
      </c>
      <c r="H279" t="s">
        <v>30</v>
      </c>
      <c r="I279" t="s">
        <v>30</v>
      </c>
      <c r="J279" t="s">
        <v>27</v>
      </c>
      <c r="K279" t="s">
        <v>31</v>
      </c>
      <c r="L279" t="s">
        <v>31</v>
      </c>
      <c r="M279">
        <v>217</v>
      </c>
      <c r="N279">
        <v>217</v>
      </c>
      <c r="O279">
        <v>216</v>
      </c>
      <c r="P279">
        <v>216</v>
      </c>
      <c r="Q279">
        <v>216</v>
      </c>
      <c r="R279">
        <v>216</v>
      </c>
    </row>
    <row r="280" spans="1:18" x14ac:dyDescent="0.25">
      <c r="A280">
        <v>2519</v>
      </c>
      <c r="C280" t="s">
        <v>276</v>
      </c>
      <c r="D280" t="s">
        <v>26</v>
      </c>
      <c r="E280" t="s">
        <v>27</v>
      </c>
      <c r="F280" t="s">
        <v>226</v>
      </c>
      <c r="G280" t="s">
        <v>42</v>
      </c>
      <c r="H280" t="s">
        <v>30</v>
      </c>
      <c r="I280" t="s">
        <v>30</v>
      </c>
      <c r="J280" t="s">
        <v>27</v>
      </c>
      <c r="K280" t="s">
        <v>277</v>
      </c>
      <c r="L280" t="s">
        <v>33</v>
      </c>
      <c r="M280">
        <v>144</v>
      </c>
      <c r="N280">
        <v>272</v>
      </c>
      <c r="O280">
        <v>386</v>
      </c>
      <c r="P280">
        <v>487</v>
      </c>
      <c r="Q280">
        <v>581</v>
      </c>
      <c r="R280">
        <v>665</v>
      </c>
    </row>
    <row r="281" spans="1:18" x14ac:dyDescent="0.25">
      <c r="A281">
        <v>2535</v>
      </c>
      <c r="C281" t="s">
        <v>278</v>
      </c>
      <c r="D281" t="s">
        <v>26</v>
      </c>
      <c r="E281" t="s">
        <v>27</v>
      </c>
      <c r="F281" t="s">
        <v>226</v>
      </c>
      <c r="G281" t="s">
        <v>42</v>
      </c>
      <c r="H281" t="s">
        <v>30</v>
      </c>
      <c r="I281" t="s">
        <v>30</v>
      </c>
      <c r="J281" t="s">
        <v>27</v>
      </c>
      <c r="K281" t="s">
        <v>31</v>
      </c>
      <c r="L281" t="s">
        <v>31</v>
      </c>
      <c r="M281">
        <v>1268</v>
      </c>
      <c r="N281">
        <v>1508</v>
      </c>
      <c r="O281">
        <v>1653</v>
      </c>
      <c r="P281">
        <v>1678</v>
      </c>
      <c r="Q281">
        <v>1722</v>
      </c>
      <c r="R281">
        <v>1776</v>
      </c>
    </row>
    <row r="282" spans="1:18" x14ac:dyDescent="0.25">
      <c r="A282">
        <v>2535</v>
      </c>
      <c r="C282" t="s">
        <v>278</v>
      </c>
      <c r="D282" t="s">
        <v>26</v>
      </c>
      <c r="E282" t="s">
        <v>27</v>
      </c>
      <c r="F282" t="s">
        <v>226</v>
      </c>
      <c r="G282" t="s">
        <v>42</v>
      </c>
      <c r="H282" t="s">
        <v>30</v>
      </c>
      <c r="I282" t="s">
        <v>30</v>
      </c>
      <c r="J282" t="s">
        <v>27</v>
      </c>
      <c r="K282" t="s">
        <v>279</v>
      </c>
      <c r="L282" t="s">
        <v>33</v>
      </c>
      <c r="M282">
        <v>853</v>
      </c>
      <c r="N282">
        <v>1825</v>
      </c>
      <c r="O282">
        <v>2399</v>
      </c>
      <c r="P282">
        <v>2889</v>
      </c>
      <c r="Q282">
        <v>3325</v>
      </c>
      <c r="R282">
        <v>4645</v>
      </c>
    </row>
    <row r="283" spans="1:18" x14ac:dyDescent="0.25">
      <c r="A283">
        <v>2535</v>
      </c>
      <c r="B283">
        <v>957</v>
      </c>
      <c r="C283" t="s">
        <v>278</v>
      </c>
      <c r="D283" t="s">
        <v>26</v>
      </c>
      <c r="E283" t="s">
        <v>27</v>
      </c>
      <c r="F283" t="s">
        <v>226</v>
      </c>
      <c r="G283" t="s">
        <v>42</v>
      </c>
      <c r="H283" t="s">
        <v>49</v>
      </c>
      <c r="I283" t="s">
        <v>39</v>
      </c>
      <c r="J283" t="s">
        <v>27</v>
      </c>
      <c r="K283" t="s">
        <v>50</v>
      </c>
      <c r="L283" t="s">
        <v>41</v>
      </c>
      <c r="M283">
        <v>1000</v>
      </c>
      <c r="N283">
        <v>2000</v>
      </c>
      <c r="O283">
        <v>2000</v>
      </c>
      <c r="P283">
        <v>2000</v>
      </c>
      <c r="Q283">
        <v>2000</v>
      </c>
      <c r="R283">
        <v>2000</v>
      </c>
    </row>
    <row r="284" spans="1:18" x14ac:dyDescent="0.25">
      <c r="A284">
        <v>2536</v>
      </c>
      <c r="C284" t="s">
        <v>280</v>
      </c>
      <c r="D284" t="s">
        <v>26</v>
      </c>
      <c r="E284" t="s">
        <v>27</v>
      </c>
      <c r="F284" t="s">
        <v>226</v>
      </c>
      <c r="G284" t="s">
        <v>42</v>
      </c>
      <c r="H284" t="s">
        <v>30</v>
      </c>
      <c r="I284" t="s">
        <v>30</v>
      </c>
      <c r="J284" t="s">
        <v>27</v>
      </c>
      <c r="K284" t="s">
        <v>31</v>
      </c>
      <c r="L284" t="s">
        <v>31</v>
      </c>
      <c r="M284">
        <v>168</v>
      </c>
      <c r="N284">
        <v>190</v>
      </c>
      <c r="O284">
        <v>211</v>
      </c>
      <c r="P284">
        <v>236</v>
      </c>
      <c r="Q284">
        <v>259</v>
      </c>
      <c r="R284">
        <v>280</v>
      </c>
    </row>
    <row r="285" spans="1:18" x14ac:dyDescent="0.25">
      <c r="A285">
        <v>2536</v>
      </c>
      <c r="C285" t="s">
        <v>280</v>
      </c>
      <c r="D285" t="s">
        <v>26</v>
      </c>
      <c r="E285" t="s">
        <v>27</v>
      </c>
      <c r="F285" t="s">
        <v>226</v>
      </c>
      <c r="G285" t="s">
        <v>42</v>
      </c>
      <c r="H285" t="s">
        <v>30</v>
      </c>
      <c r="I285" t="s">
        <v>30</v>
      </c>
      <c r="J285" t="s">
        <v>27</v>
      </c>
      <c r="K285" t="s">
        <v>281</v>
      </c>
      <c r="L285" t="s">
        <v>33</v>
      </c>
      <c r="M285">
        <v>60</v>
      </c>
      <c r="N285">
        <v>95</v>
      </c>
      <c r="O285">
        <v>87</v>
      </c>
      <c r="P285">
        <v>87</v>
      </c>
      <c r="Q285">
        <v>96</v>
      </c>
      <c r="R285">
        <v>104</v>
      </c>
    </row>
    <row r="286" spans="1:18" x14ac:dyDescent="0.25">
      <c r="A286">
        <v>2537</v>
      </c>
      <c r="C286" t="s">
        <v>282</v>
      </c>
      <c r="D286" t="s">
        <v>26</v>
      </c>
      <c r="E286" t="s">
        <v>27</v>
      </c>
      <c r="F286" t="s">
        <v>226</v>
      </c>
      <c r="G286" t="s">
        <v>42</v>
      </c>
      <c r="H286" t="s">
        <v>30</v>
      </c>
      <c r="I286" t="s">
        <v>30</v>
      </c>
      <c r="J286" t="s">
        <v>27</v>
      </c>
      <c r="K286" t="s">
        <v>31</v>
      </c>
      <c r="L286" t="s">
        <v>31</v>
      </c>
      <c r="M286">
        <v>100</v>
      </c>
      <c r="N286">
        <v>99</v>
      </c>
      <c r="O286">
        <v>99</v>
      </c>
      <c r="P286">
        <v>99</v>
      </c>
      <c r="Q286">
        <v>99</v>
      </c>
      <c r="R286">
        <v>99</v>
      </c>
    </row>
    <row r="287" spans="1:18" x14ac:dyDescent="0.25">
      <c r="A287">
        <v>2537</v>
      </c>
      <c r="C287" t="s">
        <v>282</v>
      </c>
      <c r="D287" t="s">
        <v>26</v>
      </c>
      <c r="E287" t="s">
        <v>27</v>
      </c>
      <c r="F287" t="s">
        <v>226</v>
      </c>
      <c r="G287" t="s">
        <v>42</v>
      </c>
      <c r="H287" t="s">
        <v>30</v>
      </c>
      <c r="I287" t="s">
        <v>30</v>
      </c>
      <c r="J287" t="s">
        <v>27</v>
      </c>
      <c r="K287" t="s">
        <v>283</v>
      </c>
      <c r="L287" t="s">
        <v>33</v>
      </c>
      <c r="M287">
        <v>50</v>
      </c>
      <c r="N287">
        <v>92</v>
      </c>
      <c r="O287">
        <v>131</v>
      </c>
      <c r="P287">
        <v>166</v>
      </c>
      <c r="Q287">
        <v>199</v>
      </c>
      <c r="R287">
        <v>229</v>
      </c>
    </row>
    <row r="288" spans="1:18" x14ac:dyDescent="0.25">
      <c r="A288">
        <v>2538</v>
      </c>
      <c r="C288" t="s">
        <v>284</v>
      </c>
      <c r="D288" t="s">
        <v>26</v>
      </c>
      <c r="E288" t="s">
        <v>27</v>
      </c>
      <c r="F288" t="s">
        <v>226</v>
      </c>
      <c r="G288" t="s">
        <v>42</v>
      </c>
      <c r="H288" t="s">
        <v>30</v>
      </c>
      <c r="I288" t="s">
        <v>30</v>
      </c>
      <c r="J288" t="s">
        <v>27</v>
      </c>
      <c r="K288" t="s">
        <v>31</v>
      </c>
      <c r="L288" t="s">
        <v>31</v>
      </c>
      <c r="M288">
        <v>118</v>
      </c>
      <c r="N288">
        <v>117</v>
      </c>
      <c r="O288">
        <v>117</v>
      </c>
      <c r="P288">
        <v>117</v>
      </c>
      <c r="Q288">
        <v>116</v>
      </c>
      <c r="R288">
        <v>116</v>
      </c>
    </row>
    <row r="289" spans="1:18" x14ac:dyDescent="0.25">
      <c r="A289">
        <v>2538</v>
      </c>
      <c r="C289" t="s">
        <v>284</v>
      </c>
      <c r="D289" t="s">
        <v>26</v>
      </c>
      <c r="E289" t="s">
        <v>27</v>
      </c>
      <c r="F289" t="s">
        <v>226</v>
      </c>
      <c r="G289" t="s">
        <v>42</v>
      </c>
      <c r="H289" t="s">
        <v>30</v>
      </c>
      <c r="I289" t="s">
        <v>30</v>
      </c>
      <c r="J289" t="s">
        <v>27</v>
      </c>
      <c r="K289" t="s">
        <v>285</v>
      </c>
      <c r="L289" t="s">
        <v>33</v>
      </c>
      <c r="M289">
        <v>59</v>
      </c>
      <c r="N289">
        <v>110</v>
      </c>
      <c r="O289">
        <v>153</v>
      </c>
      <c r="P289">
        <v>197</v>
      </c>
      <c r="Q289">
        <v>234</v>
      </c>
      <c r="R289">
        <v>268</v>
      </c>
    </row>
    <row r="290" spans="1:18" x14ac:dyDescent="0.25">
      <c r="A290">
        <v>2589</v>
      </c>
      <c r="C290" t="s">
        <v>286</v>
      </c>
      <c r="D290" t="s">
        <v>26</v>
      </c>
      <c r="E290" t="s">
        <v>27</v>
      </c>
      <c r="F290" t="s">
        <v>226</v>
      </c>
      <c r="G290" t="s">
        <v>29</v>
      </c>
      <c r="H290" t="s">
        <v>30</v>
      </c>
      <c r="I290" t="s">
        <v>30</v>
      </c>
      <c r="J290" t="s">
        <v>27</v>
      </c>
      <c r="K290" t="s">
        <v>31</v>
      </c>
      <c r="L290" t="s">
        <v>31</v>
      </c>
      <c r="M290">
        <v>82</v>
      </c>
      <c r="N290">
        <v>80</v>
      </c>
      <c r="O290">
        <v>79</v>
      </c>
      <c r="P290">
        <v>78</v>
      </c>
      <c r="Q290">
        <v>78</v>
      </c>
      <c r="R290">
        <v>78</v>
      </c>
    </row>
    <row r="291" spans="1:18" x14ac:dyDescent="0.25">
      <c r="A291">
        <v>2599</v>
      </c>
      <c r="C291" t="s">
        <v>287</v>
      </c>
      <c r="D291" t="s">
        <v>26</v>
      </c>
      <c r="E291" t="s">
        <v>27</v>
      </c>
      <c r="F291" t="s">
        <v>226</v>
      </c>
      <c r="G291" t="s">
        <v>42</v>
      </c>
      <c r="H291" t="s">
        <v>30</v>
      </c>
      <c r="I291" t="s">
        <v>30</v>
      </c>
      <c r="J291" t="s">
        <v>27</v>
      </c>
      <c r="K291" t="s">
        <v>31</v>
      </c>
      <c r="L291" t="s">
        <v>31</v>
      </c>
      <c r="M291">
        <v>313</v>
      </c>
      <c r="N291">
        <v>310</v>
      </c>
      <c r="O291">
        <v>308</v>
      </c>
      <c r="P291">
        <v>307</v>
      </c>
      <c r="Q291">
        <v>306</v>
      </c>
      <c r="R291">
        <v>306</v>
      </c>
    </row>
    <row r="292" spans="1:18" x14ac:dyDescent="0.25">
      <c r="A292">
        <v>2599</v>
      </c>
      <c r="C292" t="s">
        <v>287</v>
      </c>
      <c r="D292" t="s">
        <v>26</v>
      </c>
      <c r="E292" t="s">
        <v>27</v>
      </c>
      <c r="F292" t="s">
        <v>226</v>
      </c>
      <c r="G292" t="s">
        <v>42</v>
      </c>
      <c r="H292" t="s">
        <v>30</v>
      </c>
      <c r="I292" t="s">
        <v>30</v>
      </c>
      <c r="J292" t="s">
        <v>27</v>
      </c>
      <c r="K292" t="s">
        <v>288</v>
      </c>
      <c r="L292" t="s">
        <v>33</v>
      </c>
      <c r="M292">
        <v>157</v>
      </c>
      <c r="N292">
        <v>286</v>
      </c>
      <c r="O292">
        <v>398</v>
      </c>
      <c r="P292">
        <v>505</v>
      </c>
      <c r="Q292">
        <v>609</v>
      </c>
      <c r="R292">
        <v>700</v>
      </c>
    </row>
    <row r="293" spans="1:18" x14ac:dyDescent="0.25">
      <c r="A293">
        <v>2599</v>
      </c>
      <c r="B293">
        <v>957</v>
      </c>
      <c r="C293" t="s">
        <v>287</v>
      </c>
      <c r="D293" t="s">
        <v>26</v>
      </c>
      <c r="E293" t="s">
        <v>27</v>
      </c>
      <c r="F293" t="s">
        <v>226</v>
      </c>
      <c r="G293" t="s">
        <v>42</v>
      </c>
      <c r="H293" t="s">
        <v>49</v>
      </c>
      <c r="I293" t="s">
        <v>39</v>
      </c>
      <c r="J293" t="s">
        <v>27</v>
      </c>
      <c r="K293" t="s">
        <v>251</v>
      </c>
      <c r="L293" t="s">
        <v>41</v>
      </c>
      <c r="M293">
        <v>0</v>
      </c>
      <c r="N293">
        <v>1300</v>
      </c>
      <c r="O293">
        <v>1300</v>
      </c>
      <c r="P293">
        <v>1300</v>
      </c>
      <c r="Q293">
        <v>1300</v>
      </c>
      <c r="R293">
        <v>1300</v>
      </c>
    </row>
    <row r="294" spans="1:18" x14ac:dyDescent="0.25">
      <c r="A294">
        <v>2622</v>
      </c>
      <c r="C294" t="s">
        <v>289</v>
      </c>
      <c r="D294" t="s">
        <v>26</v>
      </c>
      <c r="E294" t="s">
        <v>27</v>
      </c>
      <c r="F294" t="s">
        <v>226</v>
      </c>
      <c r="G294" t="s">
        <v>29</v>
      </c>
      <c r="H294" t="s">
        <v>30</v>
      </c>
      <c r="I294" t="s">
        <v>30</v>
      </c>
      <c r="J294" t="s">
        <v>27</v>
      </c>
      <c r="K294" t="s">
        <v>31</v>
      </c>
      <c r="L294" t="s">
        <v>31</v>
      </c>
      <c r="M294">
        <v>23</v>
      </c>
      <c r="N294">
        <v>22</v>
      </c>
      <c r="O294">
        <v>22</v>
      </c>
      <c r="P294">
        <v>22</v>
      </c>
      <c r="Q294">
        <v>22</v>
      </c>
      <c r="R294">
        <v>22</v>
      </c>
    </row>
    <row r="295" spans="1:18" x14ac:dyDescent="0.25">
      <c r="A295">
        <v>2973</v>
      </c>
      <c r="C295" t="s">
        <v>146</v>
      </c>
      <c r="D295" t="s">
        <v>26</v>
      </c>
      <c r="E295" t="s">
        <v>27</v>
      </c>
      <c r="F295" t="s">
        <v>226</v>
      </c>
      <c r="G295" t="s">
        <v>29</v>
      </c>
      <c r="H295" t="s">
        <v>30</v>
      </c>
      <c r="I295" t="s">
        <v>30</v>
      </c>
      <c r="J295" t="s">
        <v>27</v>
      </c>
      <c r="K295" t="s">
        <v>31</v>
      </c>
      <c r="L295" t="s">
        <v>31</v>
      </c>
      <c r="M295">
        <v>2</v>
      </c>
      <c r="N295">
        <v>3</v>
      </c>
      <c r="O295">
        <v>3</v>
      </c>
      <c r="P295">
        <v>3</v>
      </c>
      <c r="Q295">
        <v>3</v>
      </c>
      <c r="R295">
        <v>4</v>
      </c>
    </row>
    <row r="296" spans="1:18" x14ac:dyDescent="0.25">
      <c r="A296">
        <v>2973</v>
      </c>
      <c r="C296" t="s">
        <v>146</v>
      </c>
      <c r="D296" t="s">
        <v>26</v>
      </c>
      <c r="E296" t="s">
        <v>27</v>
      </c>
      <c r="F296" t="s">
        <v>226</v>
      </c>
      <c r="G296" t="s">
        <v>29</v>
      </c>
      <c r="H296" t="s">
        <v>30</v>
      </c>
      <c r="I296" t="s">
        <v>30</v>
      </c>
      <c r="J296" t="s">
        <v>64</v>
      </c>
      <c r="K296" t="s">
        <v>84</v>
      </c>
      <c r="L296" t="s">
        <v>33</v>
      </c>
      <c r="M296">
        <v>0</v>
      </c>
      <c r="N296">
        <v>0</v>
      </c>
      <c r="O296">
        <v>0</v>
      </c>
      <c r="P296">
        <v>0</v>
      </c>
      <c r="Q296">
        <v>0</v>
      </c>
      <c r="R296">
        <v>0</v>
      </c>
    </row>
    <row r="297" spans="1:18" x14ac:dyDescent="0.25">
      <c r="A297">
        <v>2973</v>
      </c>
      <c r="B297">
        <v>661</v>
      </c>
      <c r="C297" t="s">
        <v>146</v>
      </c>
      <c r="D297" t="s">
        <v>26</v>
      </c>
      <c r="E297" t="s">
        <v>27</v>
      </c>
      <c r="F297" t="s">
        <v>226</v>
      </c>
      <c r="G297" t="s">
        <v>29</v>
      </c>
      <c r="H297" t="s">
        <v>134</v>
      </c>
      <c r="I297" t="s">
        <v>39</v>
      </c>
      <c r="J297" t="s">
        <v>64</v>
      </c>
      <c r="K297" t="s">
        <v>135</v>
      </c>
      <c r="L297" t="s">
        <v>136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</row>
    <row r="298" spans="1:18" x14ac:dyDescent="0.25">
      <c r="A298">
        <v>2992</v>
      </c>
      <c r="C298" t="s">
        <v>209</v>
      </c>
      <c r="D298" t="s">
        <v>26</v>
      </c>
      <c r="E298" t="s">
        <v>27</v>
      </c>
      <c r="F298" t="s">
        <v>226</v>
      </c>
      <c r="G298" t="s">
        <v>29</v>
      </c>
      <c r="H298" t="s">
        <v>30</v>
      </c>
      <c r="I298" t="s">
        <v>30</v>
      </c>
      <c r="J298" t="s">
        <v>27</v>
      </c>
      <c r="K298" t="s">
        <v>31</v>
      </c>
      <c r="L298" t="s">
        <v>31</v>
      </c>
      <c r="M298">
        <v>473</v>
      </c>
      <c r="N298">
        <v>544</v>
      </c>
      <c r="O298">
        <v>611</v>
      </c>
      <c r="P298">
        <v>688</v>
      </c>
      <c r="Q298">
        <v>755</v>
      </c>
      <c r="R298">
        <v>818</v>
      </c>
    </row>
    <row r="299" spans="1:18" x14ac:dyDescent="0.25">
      <c r="A299">
        <v>2992</v>
      </c>
      <c r="C299" t="s">
        <v>209</v>
      </c>
      <c r="D299" t="s">
        <v>26</v>
      </c>
      <c r="E299" t="s">
        <v>27</v>
      </c>
      <c r="F299" t="s">
        <v>226</v>
      </c>
      <c r="G299" t="s">
        <v>29</v>
      </c>
      <c r="H299" t="s">
        <v>30</v>
      </c>
      <c r="I299" t="s">
        <v>30</v>
      </c>
      <c r="J299" t="s">
        <v>27</v>
      </c>
      <c r="K299" t="s">
        <v>210</v>
      </c>
      <c r="L299" t="s">
        <v>33</v>
      </c>
      <c r="M299">
        <v>234</v>
      </c>
      <c r="N299">
        <v>505</v>
      </c>
      <c r="O299">
        <v>809</v>
      </c>
      <c r="P299">
        <v>1164</v>
      </c>
      <c r="Q299">
        <v>1526</v>
      </c>
      <c r="R299">
        <v>1900</v>
      </c>
    </row>
    <row r="300" spans="1:18" x14ac:dyDescent="0.25">
      <c r="A300">
        <v>2992</v>
      </c>
      <c r="B300">
        <v>957</v>
      </c>
      <c r="C300" t="s">
        <v>209</v>
      </c>
      <c r="D300" t="s">
        <v>26</v>
      </c>
      <c r="E300" t="s">
        <v>27</v>
      </c>
      <c r="F300" t="s">
        <v>226</v>
      </c>
      <c r="G300" t="s">
        <v>29</v>
      </c>
      <c r="H300" t="s">
        <v>49</v>
      </c>
      <c r="I300" t="s">
        <v>39</v>
      </c>
      <c r="J300" t="s">
        <v>27</v>
      </c>
      <c r="K300" t="s">
        <v>50</v>
      </c>
      <c r="L300" t="s">
        <v>41</v>
      </c>
      <c r="M300">
        <v>0</v>
      </c>
      <c r="N300">
        <v>200</v>
      </c>
      <c r="O300">
        <v>200</v>
      </c>
      <c r="P300">
        <v>400</v>
      </c>
      <c r="Q300">
        <v>400</v>
      </c>
      <c r="R300">
        <v>400</v>
      </c>
    </row>
    <row r="301" spans="1:18" x14ac:dyDescent="0.25">
      <c r="A301">
        <v>3030</v>
      </c>
      <c r="C301" t="s">
        <v>290</v>
      </c>
      <c r="D301" t="s">
        <v>26</v>
      </c>
      <c r="E301" t="s">
        <v>27</v>
      </c>
      <c r="F301" t="s">
        <v>226</v>
      </c>
      <c r="G301" t="s">
        <v>42</v>
      </c>
      <c r="H301" t="s">
        <v>30</v>
      </c>
      <c r="I301" t="s">
        <v>30</v>
      </c>
      <c r="J301" t="s">
        <v>27</v>
      </c>
      <c r="K301" t="s">
        <v>31</v>
      </c>
      <c r="L301" t="s">
        <v>31</v>
      </c>
      <c r="M301">
        <v>104</v>
      </c>
      <c r="N301">
        <v>120</v>
      </c>
      <c r="O301">
        <v>135</v>
      </c>
      <c r="P301">
        <v>152</v>
      </c>
      <c r="Q301">
        <v>167</v>
      </c>
      <c r="R301">
        <v>180</v>
      </c>
    </row>
    <row r="302" spans="1:18" x14ac:dyDescent="0.25">
      <c r="A302">
        <v>3042</v>
      </c>
      <c r="C302" t="s">
        <v>291</v>
      </c>
      <c r="D302" t="s">
        <v>26</v>
      </c>
      <c r="E302" t="s">
        <v>27</v>
      </c>
      <c r="F302" t="s">
        <v>226</v>
      </c>
      <c r="G302" t="s">
        <v>42</v>
      </c>
      <c r="H302" t="s">
        <v>30</v>
      </c>
      <c r="I302" t="s">
        <v>30</v>
      </c>
      <c r="J302" t="s">
        <v>27</v>
      </c>
      <c r="K302" t="s">
        <v>31</v>
      </c>
      <c r="L302" t="s">
        <v>31</v>
      </c>
      <c r="M302">
        <v>522</v>
      </c>
      <c r="N302">
        <v>602</v>
      </c>
      <c r="O302">
        <v>677</v>
      </c>
      <c r="P302">
        <v>762</v>
      </c>
      <c r="Q302">
        <v>837</v>
      </c>
      <c r="R302">
        <v>907</v>
      </c>
    </row>
    <row r="303" spans="1:18" x14ac:dyDescent="0.25">
      <c r="A303">
        <v>3042</v>
      </c>
      <c r="C303" t="s">
        <v>291</v>
      </c>
      <c r="D303" t="s">
        <v>26</v>
      </c>
      <c r="E303" t="s">
        <v>27</v>
      </c>
      <c r="F303" t="s">
        <v>226</v>
      </c>
      <c r="G303" t="s">
        <v>42</v>
      </c>
      <c r="H303" t="s">
        <v>30</v>
      </c>
      <c r="I303" t="s">
        <v>30</v>
      </c>
      <c r="J303" t="s">
        <v>27</v>
      </c>
      <c r="K303" t="s">
        <v>292</v>
      </c>
      <c r="L303" t="s">
        <v>33</v>
      </c>
      <c r="M303">
        <v>262</v>
      </c>
      <c r="N303">
        <v>564</v>
      </c>
      <c r="O303">
        <v>912</v>
      </c>
      <c r="P303">
        <v>1302</v>
      </c>
      <c r="Q303">
        <v>1705</v>
      </c>
      <c r="R303">
        <v>2114</v>
      </c>
    </row>
    <row r="304" spans="1:18" x14ac:dyDescent="0.25">
      <c r="A304">
        <v>3043</v>
      </c>
      <c r="C304" t="s">
        <v>293</v>
      </c>
      <c r="D304" t="s">
        <v>26</v>
      </c>
      <c r="E304" t="s">
        <v>27</v>
      </c>
      <c r="F304" t="s">
        <v>226</v>
      </c>
      <c r="G304" t="s">
        <v>42</v>
      </c>
      <c r="H304" t="s">
        <v>30</v>
      </c>
      <c r="I304" t="s">
        <v>30</v>
      </c>
      <c r="J304" t="s">
        <v>27</v>
      </c>
      <c r="K304" t="s">
        <v>31</v>
      </c>
      <c r="L304" t="s">
        <v>31</v>
      </c>
      <c r="M304">
        <v>532</v>
      </c>
      <c r="N304">
        <v>607</v>
      </c>
      <c r="O304">
        <v>679</v>
      </c>
      <c r="P304">
        <v>761</v>
      </c>
      <c r="Q304">
        <v>835</v>
      </c>
      <c r="R304">
        <v>905</v>
      </c>
    </row>
    <row r="305" spans="1:18" x14ac:dyDescent="0.25">
      <c r="A305">
        <v>3043</v>
      </c>
      <c r="C305" t="s">
        <v>293</v>
      </c>
      <c r="D305" t="s">
        <v>26</v>
      </c>
      <c r="E305" t="s">
        <v>27</v>
      </c>
      <c r="F305" t="s">
        <v>226</v>
      </c>
      <c r="G305" t="s">
        <v>42</v>
      </c>
      <c r="H305" t="s">
        <v>30</v>
      </c>
      <c r="I305" t="s">
        <v>30</v>
      </c>
      <c r="J305" t="s">
        <v>27</v>
      </c>
      <c r="K305" t="s">
        <v>294</v>
      </c>
      <c r="L305" t="s">
        <v>33</v>
      </c>
      <c r="M305">
        <v>213</v>
      </c>
      <c r="N305">
        <v>445</v>
      </c>
      <c r="O305">
        <v>707</v>
      </c>
      <c r="P305">
        <v>996</v>
      </c>
      <c r="Q305">
        <v>1316</v>
      </c>
      <c r="R305">
        <v>1533</v>
      </c>
    </row>
    <row r="306" spans="1:18" x14ac:dyDescent="0.25">
      <c r="A306">
        <v>3043</v>
      </c>
      <c r="B306">
        <v>957</v>
      </c>
      <c r="C306" t="s">
        <v>293</v>
      </c>
      <c r="D306" t="s">
        <v>26</v>
      </c>
      <c r="E306" t="s">
        <v>27</v>
      </c>
      <c r="F306" t="s">
        <v>226</v>
      </c>
      <c r="G306" t="s">
        <v>42</v>
      </c>
      <c r="H306" t="s">
        <v>49</v>
      </c>
      <c r="I306" t="s">
        <v>39</v>
      </c>
      <c r="J306" t="s">
        <v>27</v>
      </c>
      <c r="K306" t="s">
        <v>50</v>
      </c>
      <c r="L306" t="s">
        <v>41</v>
      </c>
      <c r="M306">
        <v>0</v>
      </c>
      <c r="N306">
        <v>3000</v>
      </c>
      <c r="O306">
        <v>3000</v>
      </c>
      <c r="P306">
        <v>3000</v>
      </c>
      <c r="Q306">
        <v>3000</v>
      </c>
      <c r="R306">
        <v>3000</v>
      </c>
    </row>
    <row r="307" spans="1:18" x14ac:dyDescent="0.25">
      <c r="A307">
        <v>3114</v>
      </c>
      <c r="C307" t="s">
        <v>295</v>
      </c>
      <c r="D307" t="s">
        <v>26</v>
      </c>
      <c r="E307" t="s">
        <v>27</v>
      </c>
      <c r="F307" t="s">
        <v>226</v>
      </c>
      <c r="G307" t="s">
        <v>42</v>
      </c>
      <c r="H307" t="s">
        <v>30</v>
      </c>
      <c r="I307" t="s">
        <v>30</v>
      </c>
      <c r="J307" t="s">
        <v>27</v>
      </c>
      <c r="K307" t="s">
        <v>31</v>
      </c>
      <c r="L307" t="s">
        <v>31</v>
      </c>
      <c r="M307">
        <v>355</v>
      </c>
      <c r="N307">
        <v>409</v>
      </c>
      <c r="O307">
        <v>459</v>
      </c>
      <c r="P307">
        <v>516</v>
      </c>
      <c r="Q307">
        <v>567</v>
      </c>
      <c r="R307">
        <v>614</v>
      </c>
    </row>
    <row r="308" spans="1:18" x14ac:dyDescent="0.25">
      <c r="A308">
        <v>3114</v>
      </c>
      <c r="C308" t="s">
        <v>295</v>
      </c>
      <c r="D308" t="s">
        <v>26</v>
      </c>
      <c r="E308" t="s">
        <v>27</v>
      </c>
      <c r="F308" t="s">
        <v>226</v>
      </c>
      <c r="G308" t="s">
        <v>42</v>
      </c>
      <c r="H308" t="s">
        <v>30</v>
      </c>
      <c r="I308" t="s">
        <v>30</v>
      </c>
      <c r="J308" t="s">
        <v>27</v>
      </c>
      <c r="K308" t="s">
        <v>296</v>
      </c>
      <c r="L308" t="s">
        <v>33</v>
      </c>
      <c r="M308">
        <v>175</v>
      </c>
      <c r="N308">
        <v>374</v>
      </c>
      <c r="O308">
        <v>608</v>
      </c>
      <c r="P308">
        <v>863</v>
      </c>
      <c r="Q308">
        <v>1136</v>
      </c>
      <c r="R308">
        <v>1323</v>
      </c>
    </row>
    <row r="309" spans="1:18" x14ac:dyDescent="0.25">
      <c r="A309">
        <v>3114</v>
      </c>
      <c r="B309">
        <v>957</v>
      </c>
      <c r="C309" t="s">
        <v>295</v>
      </c>
      <c r="D309" t="s">
        <v>26</v>
      </c>
      <c r="E309" t="s">
        <v>27</v>
      </c>
      <c r="F309" t="s">
        <v>226</v>
      </c>
      <c r="G309" t="s">
        <v>42</v>
      </c>
      <c r="H309" t="s">
        <v>49</v>
      </c>
      <c r="I309" t="s">
        <v>39</v>
      </c>
      <c r="J309" t="s">
        <v>27</v>
      </c>
      <c r="K309" t="s">
        <v>50</v>
      </c>
      <c r="L309" t="s">
        <v>41</v>
      </c>
      <c r="M309">
        <v>300</v>
      </c>
      <c r="N309">
        <v>300</v>
      </c>
      <c r="O309">
        <v>600</v>
      </c>
      <c r="P309">
        <v>600</v>
      </c>
      <c r="Q309">
        <v>800</v>
      </c>
      <c r="R309">
        <v>800</v>
      </c>
    </row>
    <row r="310" spans="1:18" x14ac:dyDescent="0.25">
      <c r="A310">
        <v>3115</v>
      </c>
      <c r="C310" t="s">
        <v>297</v>
      </c>
      <c r="D310" t="s">
        <v>26</v>
      </c>
      <c r="E310" t="s">
        <v>27</v>
      </c>
      <c r="F310" t="s">
        <v>226</v>
      </c>
      <c r="G310" t="s">
        <v>42</v>
      </c>
      <c r="H310" t="s">
        <v>30</v>
      </c>
      <c r="I310" t="s">
        <v>30</v>
      </c>
      <c r="J310" t="s">
        <v>27</v>
      </c>
      <c r="K310" t="s">
        <v>31</v>
      </c>
      <c r="L310" t="s">
        <v>31</v>
      </c>
      <c r="M310">
        <v>26</v>
      </c>
      <c r="N310">
        <v>30</v>
      </c>
      <c r="O310">
        <v>33</v>
      </c>
      <c r="P310">
        <v>37</v>
      </c>
      <c r="Q310">
        <v>40</v>
      </c>
      <c r="R310">
        <v>44</v>
      </c>
    </row>
    <row r="311" spans="1:18" x14ac:dyDescent="0.25">
      <c r="A311">
        <v>3134</v>
      </c>
      <c r="C311" t="s">
        <v>298</v>
      </c>
      <c r="D311" t="s">
        <v>26</v>
      </c>
      <c r="E311" t="s">
        <v>27</v>
      </c>
      <c r="F311" t="s">
        <v>226</v>
      </c>
      <c r="G311" t="s">
        <v>42</v>
      </c>
      <c r="H311" t="s">
        <v>30</v>
      </c>
      <c r="I311" t="s">
        <v>30</v>
      </c>
      <c r="J311" t="s">
        <v>27</v>
      </c>
      <c r="K311" t="s">
        <v>31</v>
      </c>
      <c r="L311" t="s">
        <v>31</v>
      </c>
      <c r="M311">
        <v>52</v>
      </c>
      <c r="N311">
        <v>66</v>
      </c>
      <c r="O311">
        <v>80</v>
      </c>
      <c r="P311">
        <v>96</v>
      </c>
      <c r="Q311">
        <v>109</v>
      </c>
      <c r="R311">
        <v>122</v>
      </c>
    </row>
    <row r="312" spans="1:18" x14ac:dyDescent="0.25">
      <c r="A312">
        <v>3134</v>
      </c>
      <c r="C312" t="s">
        <v>298</v>
      </c>
      <c r="D312" t="s">
        <v>26</v>
      </c>
      <c r="E312" t="s">
        <v>27</v>
      </c>
      <c r="F312" t="s">
        <v>226</v>
      </c>
      <c r="G312" t="s">
        <v>42</v>
      </c>
      <c r="H312" t="s">
        <v>30</v>
      </c>
      <c r="I312" t="s">
        <v>30</v>
      </c>
      <c r="J312" t="s">
        <v>27</v>
      </c>
      <c r="K312" t="s">
        <v>299</v>
      </c>
      <c r="L312" t="s">
        <v>33</v>
      </c>
      <c r="M312">
        <v>34</v>
      </c>
      <c r="N312">
        <v>82</v>
      </c>
      <c r="O312">
        <v>139</v>
      </c>
      <c r="P312">
        <v>191</v>
      </c>
      <c r="Q312">
        <v>241</v>
      </c>
      <c r="R312">
        <v>301</v>
      </c>
    </row>
    <row r="313" spans="1:18" x14ac:dyDescent="0.25">
      <c r="A313">
        <v>3134</v>
      </c>
      <c r="B313">
        <v>957</v>
      </c>
      <c r="C313" t="s">
        <v>298</v>
      </c>
      <c r="D313" t="s">
        <v>26</v>
      </c>
      <c r="E313" t="s">
        <v>27</v>
      </c>
      <c r="F313" t="s">
        <v>226</v>
      </c>
      <c r="G313" t="s">
        <v>42</v>
      </c>
      <c r="H313" t="s">
        <v>49</v>
      </c>
      <c r="I313" t="s">
        <v>39</v>
      </c>
      <c r="J313" t="s">
        <v>27</v>
      </c>
      <c r="K313" t="s">
        <v>50</v>
      </c>
      <c r="L313" t="s">
        <v>41</v>
      </c>
      <c r="M313">
        <v>0</v>
      </c>
      <c r="N313">
        <v>100</v>
      </c>
      <c r="O313">
        <v>100</v>
      </c>
      <c r="P313">
        <v>300</v>
      </c>
      <c r="Q313">
        <v>300</v>
      </c>
      <c r="R313">
        <v>300</v>
      </c>
    </row>
    <row r="314" spans="1:18" x14ac:dyDescent="0.25">
      <c r="A314">
        <v>3138</v>
      </c>
      <c r="C314" t="s">
        <v>300</v>
      </c>
      <c r="D314" t="s">
        <v>26</v>
      </c>
      <c r="E314" t="s">
        <v>27</v>
      </c>
      <c r="F314" t="s">
        <v>226</v>
      </c>
      <c r="G314" t="s">
        <v>42</v>
      </c>
      <c r="H314" t="s">
        <v>30</v>
      </c>
      <c r="I314" t="s">
        <v>30</v>
      </c>
      <c r="J314" t="s">
        <v>27</v>
      </c>
      <c r="K314" t="s">
        <v>31</v>
      </c>
      <c r="L314" t="s">
        <v>31</v>
      </c>
      <c r="M314">
        <v>116</v>
      </c>
      <c r="N314">
        <v>150</v>
      </c>
      <c r="O314">
        <v>182</v>
      </c>
      <c r="P314">
        <v>218</v>
      </c>
      <c r="Q314">
        <v>250</v>
      </c>
      <c r="R314">
        <v>280</v>
      </c>
    </row>
    <row r="315" spans="1:18" x14ac:dyDescent="0.25">
      <c r="A315">
        <v>3138</v>
      </c>
      <c r="C315" t="s">
        <v>300</v>
      </c>
      <c r="D315" t="s">
        <v>26</v>
      </c>
      <c r="E315" t="s">
        <v>27</v>
      </c>
      <c r="F315" t="s">
        <v>226</v>
      </c>
      <c r="G315" t="s">
        <v>42</v>
      </c>
      <c r="H315" t="s">
        <v>30</v>
      </c>
      <c r="I315" t="s">
        <v>30</v>
      </c>
      <c r="J315" t="s">
        <v>27</v>
      </c>
      <c r="K315" t="s">
        <v>301</v>
      </c>
      <c r="L315" t="s">
        <v>33</v>
      </c>
      <c r="M315">
        <v>38</v>
      </c>
      <c r="N315">
        <v>90</v>
      </c>
      <c r="O315">
        <v>158</v>
      </c>
      <c r="P315">
        <v>241</v>
      </c>
      <c r="Q315">
        <v>305</v>
      </c>
      <c r="R315">
        <v>366</v>
      </c>
    </row>
    <row r="316" spans="1:18" x14ac:dyDescent="0.25">
      <c r="A316">
        <v>3138</v>
      </c>
      <c r="B316">
        <v>805</v>
      </c>
      <c r="C316" t="s">
        <v>300</v>
      </c>
      <c r="D316" t="s">
        <v>26</v>
      </c>
      <c r="E316" t="s">
        <v>27</v>
      </c>
      <c r="F316" t="s">
        <v>226</v>
      </c>
      <c r="G316" t="s">
        <v>42</v>
      </c>
      <c r="H316" t="s">
        <v>258</v>
      </c>
      <c r="I316" t="s">
        <v>35</v>
      </c>
      <c r="J316" t="s">
        <v>27</v>
      </c>
      <c r="K316" t="s">
        <v>302</v>
      </c>
      <c r="L316" t="s">
        <v>37</v>
      </c>
      <c r="M316">
        <v>0</v>
      </c>
      <c r="N316">
        <v>0</v>
      </c>
      <c r="O316">
        <v>200</v>
      </c>
      <c r="P316">
        <v>200</v>
      </c>
      <c r="Q316">
        <v>200</v>
      </c>
      <c r="R316">
        <v>200</v>
      </c>
    </row>
    <row r="317" spans="1:18" x14ac:dyDescent="0.25">
      <c r="A317">
        <v>3138</v>
      </c>
      <c r="B317">
        <v>957</v>
      </c>
      <c r="C317" t="s">
        <v>300</v>
      </c>
      <c r="D317" t="s">
        <v>26</v>
      </c>
      <c r="E317" t="s">
        <v>27</v>
      </c>
      <c r="F317" t="s">
        <v>226</v>
      </c>
      <c r="G317" t="s">
        <v>42</v>
      </c>
      <c r="H317" t="s">
        <v>49</v>
      </c>
      <c r="I317" t="s">
        <v>39</v>
      </c>
      <c r="J317" t="s">
        <v>27</v>
      </c>
      <c r="K317" t="s">
        <v>251</v>
      </c>
      <c r="L317" t="s">
        <v>41</v>
      </c>
      <c r="M317">
        <v>0</v>
      </c>
      <c r="N317">
        <v>715</v>
      </c>
      <c r="O317">
        <v>715</v>
      </c>
      <c r="P317">
        <v>715</v>
      </c>
      <c r="Q317">
        <v>715</v>
      </c>
      <c r="R317">
        <v>715</v>
      </c>
    </row>
    <row r="318" spans="1:18" x14ac:dyDescent="0.25">
      <c r="A318">
        <v>3138</v>
      </c>
      <c r="B318">
        <v>1042</v>
      </c>
      <c r="C318" t="s">
        <v>300</v>
      </c>
      <c r="D318" t="s">
        <v>26</v>
      </c>
      <c r="E318" t="s">
        <v>27</v>
      </c>
      <c r="F318" t="s">
        <v>226</v>
      </c>
      <c r="G318" t="s">
        <v>42</v>
      </c>
      <c r="H318" t="s">
        <v>182</v>
      </c>
      <c r="I318" t="s">
        <v>35</v>
      </c>
      <c r="J318" t="s">
        <v>27</v>
      </c>
      <c r="K318" t="s">
        <v>183</v>
      </c>
      <c r="L318" t="s">
        <v>136</v>
      </c>
      <c r="M318">
        <v>0</v>
      </c>
      <c r="N318">
        <v>200</v>
      </c>
      <c r="O318">
        <v>200</v>
      </c>
      <c r="P318">
        <v>200</v>
      </c>
      <c r="Q318">
        <v>200</v>
      </c>
      <c r="R318">
        <v>200</v>
      </c>
    </row>
    <row r="319" spans="1:18" x14ac:dyDescent="0.25">
      <c r="A319">
        <v>3140</v>
      </c>
      <c r="C319" t="s">
        <v>303</v>
      </c>
      <c r="D319" t="s">
        <v>26</v>
      </c>
      <c r="E319" t="s">
        <v>27</v>
      </c>
      <c r="F319" t="s">
        <v>226</v>
      </c>
      <c r="G319" t="s">
        <v>42</v>
      </c>
      <c r="H319" t="s">
        <v>30</v>
      </c>
      <c r="I319" t="s">
        <v>30</v>
      </c>
      <c r="J319" t="s">
        <v>27</v>
      </c>
      <c r="K319" t="s">
        <v>31</v>
      </c>
      <c r="L319" t="s">
        <v>31</v>
      </c>
      <c r="M319">
        <v>4</v>
      </c>
      <c r="N319">
        <v>4</v>
      </c>
      <c r="O319">
        <v>5</v>
      </c>
      <c r="P319">
        <v>6</v>
      </c>
      <c r="Q319">
        <v>7</v>
      </c>
      <c r="R319">
        <v>7</v>
      </c>
    </row>
    <row r="320" spans="1:18" x14ac:dyDescent="0.25">
      <c r="A320">
        <v>3140</v>
      </c>
      <c r="B320">
        <v>957</v>
      </c>
      <c r="C320" t="s">
        <v>303</v>
      </c>
      <c r="D320" t="s">
        <v>26</v>
      </c>
      <c r="E320" t="s">
        <v>27</v>
      </c>
      <c r="F320" t="s">
        <v>226</v>
      </c>
      <c r="G320" t="s">
        <v>42</v>
      </c>
      <c r="H320" t="s">
        <v>49</v>
      </c>
      <c r="I320" t="s">
        <v>39</v>
      </c>
      <c r="J320" t="s">
        <v>27</v>
      </c>
      <c r="K320" t="s">
        <v>50</v>
      </c>
      <c r="L320" t="s">
        <v>41</v>
      </c>
      <c r="M320">
        <v>142</v>
      </c>
      <c r="N320">
        <v>142</v>
      </c>
      <c r="O320">
        <v>142</v>
      </c>
      <c r="P320">
        <v>142</v>
      </c>
      <c r="Q320">
        <v>142</v>
      </c>
      <c r="R320">
        <v>142</v>
      </c>
    </row>
    <row r="321" spans="1:18" x14ac:dyDescent="0.25">
      <c r="A321">
        <v>7</v>
      </c>
      <c r="C321" t="s">
        <v>172</v>
      </c>
      <c r="D321" t="s">
        <v>26</v>
      </c>
      <c r="E321" t="s">
        <v>27</v>
      </c>
      <c r="F321" t="s">
        <v>304</v>
      </c>
      <c r="G321" t="s">
        <v>29</v>
      </c>
      <c r="H321" t="s">
        <v>30</v>
      </c>
      <c r="I321" t="s">
        <v>30</v>
      </c>
      <c r="J321" t="s">
        <v>27</v>
      </c>
      <c r="K321" t="s">
        <v>31</v>
      </c>
      <c r="L321" t="s">
        <v>31</v>
      </c>
      <c r="M321">
        <v>770</v>
      </c>
      <c r="N321">
        <v>954</v>
      </c>
      <c r="O321">
        <v>1184</v>
      </c>
      <c r="P321">
        <v>1432</v>
      </c>
      <c r="Q321">
        <v>1713</v>
      </c>
      <c r="R321">
        <v>2021</v>
      </c>
    </row>
    <row r="322" spans="1:18" x14ac:dyDescent="0.25">
      <c r="A322">
        <v>25</v>
      </c>
      <c r="C322" t="s">
        <v>241</v>
      </c>
      <c r="D322" t="s">
        <v>26</v>
      </c>
      <c r="E322" t="s">
        <v>93</v>
      </c>
      <c r="F322" t="s">
        <v>304</v>
      </c>
      <c r="G322" t="s">
        <v>29</v>
      </c>
      <c r="H322" t="s">
        <v>30</v>
      </c>
      <c r="I322" t="s">
        <v>30</v>
      </c>
      <c r="J322" t="s">
        <v>93</v>
      </c>
      <c r="K322" t="s">
        <v>95</v>
      </c>
      <c r="L322" t="s">
        <v>33</v>
      </c>
      <c r="M322">
        <v>540</v>
      </c>
      <c r="N322">
        <v>1807</v>
      </c>
      <c r="O322">
        <v>2876</v>
      </c>
      <c r="P322">
        <v>3172</v>
      </c>
      <c r="Q322">
        <v>3160</v>
      </c>
      <c r="R322">
        <v>3154</v>
      </c>
    </row>
    <row r="323" spans="1:18" x14ac:dyDescent="0.25">
      <c r="A323">
        <v>25</v>
      </c>
      <c r="B323">
        <v>368</v>
      </c>
      <c r="C323" t="s">
        <v>241</v>
      </c>
      <c r="D323" t="s">
        <v>26</v>
      </c>
      <c r="E323" t="s">
        <v>93</v>
      </c>
      <c r="F323" t="s">
        <v>304</v>
      </c>
      <c r="G323" t="s">
        <v>29</v>
      </c>
      <c r="H323" t="s">
        <v>195</v>
      </c>
      <c r="I323" t="s">
        <v>39</v>
      </c>
      <c r="J323" t="s">
        <v>93</v>
      </c>
      <c r="K323" t="s">
        <v>243</v>
      </c>
      <c r="L323" t="s">
        <v>98</v>
      </c>
      <c r="M323">
        <v>1030</v>
      </c>
      <c r="N323">
        <v>1106</v>
      </c>
      <c r="O323">
        <v>85</v>
      </c>
      <c r="P323">
        <v>0</v>
      </c>
      <c r="Q323">
        <v>0</v>
      </c>
      <c r="R323">
        <v>0</v>
      </c>
    </row>
    <row r="324" spans="1:18" x14ac:dyDescent="0.25">
      <c r="A324">
        <v>123</v>
      </c>
      <c r="C324" t="s">
        <v>244</v>
      </c>
      <c r="D324" t="s">
        <v>26</v>
      </c>
      <c r="E324" t="s">
        <v>93</v>
      </c>
      <c r="F324" t="s">
        <v>304</v>
      </c>
      <c r="G324" t="s">
        <v>29</v>
      </c>
      <c r="H324" t="s">
        <v>30</v>
      </c>
      <c r="I324" t="s">
        <v>30</v>
      </c>
      <c r="J324" t="s">
        <v>93</v>
      </c>
      <c r="K324" t="s">
        <v>94</v>
      </c>
      <c r="L324" t="s">
        <v>33</v>
      </c>
      <c r="M324">
        <v>0</v>
      </c>
      <c r="N324">
        <v>0</v>
      </c>
      <c r="O324">
        <v>1050</v>
      </c>
      <c r="P324">
        <v>2801</v>
      </c>
      <c r="Q324">
        <v>5270</v>
      </c>
      <c r="R324">
        <v>8387</v>
      </c>
    </row>
    <row r="325" spans="1:18" x14ac:dyDescent="0.25">
      <c r="A325">
        <v>123</v>
      </c>
      <c r="C325" t="s">
        <v>244</v>
      </c>
      <c r="D325" t="s">
        <v>26</v>
      </c>
      <c r="E325" t="s">
        <v>93</v>
      </c>
      <c r="F325" t="s">
        <v>304</v>
      </c>
      <c r="G325" t="s">
        <v>29</v>
      </c>
      <c r="H325" t="s">
        <v>30</v>
      </c>
      <c r="I325" t="s">
        <v>30</v>
      </c>
      <c r="J325" t="s">
        <v>93</v>
      </c>
      <c r="K325" t="s">
        <v>95</v>
      </c>
      <c r="L325" t="s">
        <v>33</v>
      </c>
      <c r="M325">
        <v>514</v>
      </c>
      <c r="N325">
        <v>118</v>
      </c>
      <c r="O325">
        <v>0</v>
      </c>
      <c r="P325">
        <v>0</v>
      </c>
      <c r="Q325">
        <v>0</v>
      </c>
      <c r="R325">
        <v>0</v>
      </c>
    </row>
    <row r="326" spans="1:18" x14ac:dyDescent="0.25">
      <c r="A326">
        <v>123</v>
      </c>
      <c r="B326">
        <v>54</v>
      </c>
      <c r="C326" t="s">
        <v>244</v>
      </c>
      <c r="D326" t="s">
        <v>26</v>
      </c>
      <c r="E326" t="s">
        <v>93</v>
      </c>
      <c r="F326" t="s">
        <v>304</v>
      </c>
      <c r="G326" t="s">
        <v>29</v>
      </c>
      <c r="H326" t="s">
        <v>96</v>
      </c>
      <c r="I326" t="s">
        <v>39</v>
      </c>
      <c r="J326" t="s">
        <v>93</v>
      </c>
      <c r="K326" t="s">
        <v>106</v>
      </c>
      <c r="L326" t="s">
        <v>98</v>
      </c>
      <c r="M326">
        <v>0</v>
      </c>
      <c r="N326">
        <v>121</v>
      </c>
      <c r="O326">
        <v>358</v>
      </c>
      <c r="P326">
        <v>1612</v>
      </c>
      <c r="Q326">
        <v>1928</v>
      </c>
      <c r="R326">
        <v>2426</v>
      </c>
    </row>
    <row r="327" spans="1:18" x14ac:dyDescent="0.25">
      <c r="A327">
        <v>123</v>
      </c>
      <c r="B327">
        <v>368</v>
      </c>
      <c r="C327" t="s">
        <v>244</v>
      </c>
      <c r="D327" t="s">
        <v>26</v>
      </c>
      <c r="E327" t="s">
        <v>93</v>
      </c>
      <c r="F327" t="s">
        <v>304</v>
      </c>
      <c r="G327" t="s">
        <v>29</v>
      </c>
      <c r="H327" t="s">
        <v>195</v>
      </c>
      <c r="I327" t="s">
        <v>39</v>
      </c>
      <c r="J327" t="s">
        <v>93</v>
      </c>
      <c r="K327" t="s">
        <v>243</v>
      </c>
      <c r="L327" t="s">
        <v>98</v>
      </c>
      <c r="M327">
        <v>24135</v>
      </c>
      <c r="N327">
        <v>24156</v>
      </c>
      <c r="O327">
        <v>24181</v>
      </c>
      <c r="P327">
        <v>24197</v>
      </c>
      <c r="Q327">
        <v>24214</v>
      </c>
      <c r="R327">
        <v>24230</v>
      </c>
    </row>
    <row r="328" spans="1:18" x14ac:dyDescent="0.25">
      <c r="A328">
        <v>123</v>
      </c>
      <c r="B328">
        <v>409</v>
      </c>
      <c r="C328" t="s">
        <v>244</v>
      </c>
      <c r="D328" t="s">
        <v>26</v>
      </c>
      <c r="E328" t="s">
        <v>93</v>
      </c>
      <c r="F328" t="s">
        <v>304</v>
      </c>
      <c r="G328" t="s">
        <v>29</v>
      </c>
      <c r="H328" t="s">
        <v>246</v>
      </c>
      <c r="I328" t="s">
        <v>39</v>
      </c>
      <c r="J328" t="s">
        <v>93</v>
      </c>
      <c r="K328" t="s">
        <v>247</v>
      </c>
      <c r="L328" t="s">
        <v>41</v>
      </c>
      <c r="M328">
        <v>0</v>
      </c>
      <c r="N328">
        <v>0</v>
      </c>
      <c r="O328">
        <v>0</v>
      </c>
      <c r="P328">
        <v>0</v>
      </c>
      <c r="Q328">
        <v>3275</v>
      </c>
      <c r="R328">
        <v>10724</v>
      </c>
    </row>
    <row r="329" spans="1:18" x14ac:dyDescent="0.25">
      <c r="A329">
        <v>220</v>
      </c>
      <c r="C329" t="s">
        <v>305</v>
      </c>
      <c r="D329" t="s">
        <v>26</v>
      </c>
      <c r="E329" t="s">
        <v>93</v>
      </c>
      <c r="F329" t="s">
        <v>304</v>
      </c>
      <c r="G329" t="s">
        <v>29</v>
      </c>
      <c r="H329" t="s">
        <v>30</v>
      </c>
      <c r="I329" t="s">
        <v>30</v>
      </c>
      <c r="J329" t="s">
        <v>93</v>
      </c>
      <c r="K329" t="s">
        <v>94</v>
      </c>
      <c r="L329" t="s">
        <v>33</v>
      </c>
      <c r="M329">
        <v>0</v>
      </c>
      <c r="N329">
        <v>0</v>
      </c>
      <c r="O329">
        <v>0</v>
      </c>
      <c r="P329">
        <v>3</v>
      </c>
      <c r="Q329">
        <v>17</v>
      </c>
      <c r="R329">
        <v>34</v>
      </c>
    </row>
    <row r="330" spans="1:18" x14ac:dyDescent="0.25">
      <c r="A330">
        <v>220</v>
      </c>
      <c r="C330" t="s">
        <v>305</v>
      </c>
      <c r="D330" t="s">
        <v>26</v>
      </c>
      <c r="E330" t="s">
        <v>93</v>
      </c>
      <c r="F330" t="s">
        <v>304</v>
      </c>
      <c r="G330" t="s">
        <v>29</v>
      </c>
      <c r="H330" t="s">
        <v>30</v>
      </c>
      <c r="I330" t="s">
        <v>30</v>
      </c>
      <c r="J330" t="s">
        <v>93</v>
      </c>
      <c r="K330" t="s">
        <v>95</v>
      </c>
      <c r="L330" t="s">
        <v>33</v>
      </c>
      <c r="M330">
        <v>7</v>
      </c>
      <c r="N330">
        <v>21</v>
      </c>
      <c r="O330">
        <v>32</v>
      </c>
      <c r="P330">
        <v>31</v>
      </c>
      <c r="Q330">
        <v>34</v>
      </c>
      <c r="R330">
        <v>36</v>
      </c>
    </row>
    <row r="331" spans="1:18" x14ac:dyDescent="0.25">
      <c r="A331">
        <v>220</v>
      </c>
      <c r="B331">
        <v>755</v>
      </c>
      <c r="C331" t="s">
        <v>305</v>
      </c>
      <c r="D331" t="s">
        <v>26</v>
      </c>
      <c r="E331" t="s">
        <v>93</v>
      </c>
      <c r="F331" t="s">
        <v>304</v>
      </c>
      <c r="G331" t="s">
        <v>29</v>
      </c>
      <c r="H331" t="s">
        <v>306</v>
      </c>
      <c r="I331" t="s">
        <v>35</v>
      </c>
      <c r="J331" t="s">
        <v>93</v>
      </c>
      <c r="K331" t="s">
        <v>307</v>
      </c>
      <c r="L331" t="s">
        <v>37</v>
      </c>
      <c r="M331">
        <v>179</v>
      </c>
      <c r="N331">
        <v>172</v>
      </c>
      <c r="O331">
        <v>167</v>
      </c>
      <c r="P331">
        <v>164</v>
      </c>
      <c r="Q331">
        <v>322</v>
      </c>
      <c r="R331">
        <v>318</v>
      </c>
    </row>
    <row r="332" spans="1:18" x14ac:dyDescent="0.25">
      <c r="A332">
        <v>303</v>
      </c>
      <c r="C332" t="s">
        <v>308</v>
      </c>
      <c r="D332" t="s">
        <v>26</v>
      </c>
      <c r="E332" t="s">
        <v>93</v>
      </c>
      <c r="F332" t="s">
        <v>304</v>
      </c>
      <c r="G332" t="s">
        <v>42</v>
      </c>
      <c r="H332" t="s">
        <v>30</v>
      </c>
      <c r="I332" t="s">
        <v>30</v>
      </c>
      <c r="J332" t="s">
        <v>93</v>
      </c>
      <c r="K332" t="s">
        <v>94</v>
      </c>
      <c r="L332" t="s">
        <v>33</v>
      </c>
      <c r="M332">
        <v>39</v>
      </c>
      <c r="N332">
        <v>81</v>
      </c>
      <c r="O332">
        <v>111</v>
      </c>
      <c r="P332">
        <v>135</v>
      </c>
      <c r="Q332">
        <v>152</v>
      </c>
      <c r="R332">
        <v>430</v>
      </c>
    </row>
    <row r="333" spans="1:18" x14ac:dyDescent="0.25">
      <c r="A333">
        <v>303</v>
      </c>
      <c r="C333" t="s">
        <v>308</v>
      </c>
      <c r="D333" t="s">
        <v>26</v>
      </c>
      <c r="E333" t="s">
        <v>93</v>
      </c>
      <c r="F333" t="s">
        <v>304</v>
      </c>
      <c r="G333" t="s">
        <v>42</v>
      </c>
      <c r="H333" t="s">
        <v>30</v>
      </c>
      <c r="I333" t="s">
        <v>30</v>
      </c>
      <c r="J333" t="s">
        <v>93</v>
      </c>
      <c r="K333" t="s">
        <v>95</v>
      </c>
      <c r="L333" t="s">
        <v>33</v>
      </c>
      <c r="M333">
        <v>197</v>
      </c>
      <c r="N333">
        <v>589</v>
      </c>
      <c r="O333">
        <v>947</v>
      </c>
      <c r="P333">
        <v>1282</v>
      </c>
      <c r="Q333">
        <v>1600</v>
      </c>
      <c r="R333">
        <v>1623</v>
      </c>
    </row>
    <row r="334" spans="1:18" x14ac:dyDescent="0.25">
      <c r="A334">
        <v>303</v>
      </c>
      <c r="B334">
        <v>217</v>
      </c>
      <c r="C334" t="s">
        <v>308</v>
      </c>
      <c r="D334" t="s">
        <v>26</v>
      </c>
      <c r="E334" t="s">
        <v>93</v>
      </c>
      <c r="F334" t="s">
        <v>304</v>
      </c>
      <c r="G334" t="s">
        <v>42</v>
      </c>
      <c r="H334" t="s">
        <v>309</v>
      </c>
      <c r="I334" t="s">
        <v>35</v>
      </c>
      <c r="J334" t="s">
        <v>93</v>
      </c>
      <c r="K334" t="s">
        <v>310</v>
      </c>
      <c r="L334" t="s">
        <v>37</v>
      </c>
      <c r="M334">
        <v>0</v>
      </c>
      <c r="N334">
        <v>0</v>
      </c>
      <c r="O334">
        <v>0</v>
      </c>
      <c r="P334">
        <v>11</v>
      </c>
      <c r="Q334">
        <v>12</v>
      </c>
      <c r="R334">
        <v>12</v>
      </c>
    </row>
    <row r="335" spans="1:18" x14ac:dyDescent="0.25">
      <c r="A335">
        <v>353</v>
      </c>
      <c r="C335" t="s">
        <v>92</v>
      </c>
      <c r="D335" t="s">
        <v>26</v>
      </c>
      <c r="E335" t="s">
        <v>93</v>
      </c>
      <c r="F335" t="s">
        <v>304</v>
      </c>
      <c r="G335" t="s">
        <v>29</v>
      </c>
      <c r="H335" t="s">
        <v>30</v>
      </c>
      <c r="I335" t="s">
        <v>30</v>
      </c>
      <c r="J335" t="s">
        <v>93</v>
      </c>
      <c r="K335" t="s">
        <v>94</v>
      </c>
      <c r="L335" t="s">
        <v>33</v>
      </c>
      <c r="M335">
        <v>0</v>
      </c>
      <c r="N335">
        <v>0</v>
      </c>
      <c r="O335">
        <v>5</v>
      </c>
      <c r="P335">
        <v>452</v>
      </c>
      <c r="Q335">
        <v>1051</v>
      </c>
      <c r="R335">
        <v>1795</v>
      </c>
    </row>
    <row r="336" spans="1:18" x14ac:dyDescent="0.25">
      <c r="A336">
        <v>353</v>
      </c>
      <c r="C336" t="s">
        <v>92</v>
      </c>
      <c r="D336" t="s">
        <v>26</v>
      </c>
      <c r="E336" t="s">
        <v>93</v>
      </c>
      <c r="F336" t="s">
        <v>304</v>
      </c>
      <c r="G336" t="s">
        <v>29</v>
      </c>
      <c r="H336" t="s">
        <v>30</v>
      </c>
      <c r="I336" t="s">
        <v>30</v>
      </c>
      <c r="J336" t="s">
        <v>93</v>
      </c>
      <c r="K336" t="s">
        <v>95</v>
      </c>
      <c r="L336" t="s">
        <v>33</v>
      </c>
      <c r="M336">
        <v>183</v>
      </c>
      <c r="N336">
        <v>661</v>
      </c>
      <c r="O336">
        <v>942</v>
      </c>
      <c r="P336">
        <v>1123</v>
      </c>
      <c r="Q336">
        <v>1339</v>
      </c>
      <c r="R336">
        <v>1569</v>
      </c>
    </row>
    <row r="337" spans="1:18" x14ac:dyDescent="0.25">
      <c r="A337">
        <v>353</v>
      </c>
      <c r="B337">
        <v>54</v>
      </c>
      <c r="C337" t="s">
        <v>92</v>
      </c>
      <c r="D337" t="s">
        <v>26</v>
      </c>
      <c r="E337" t="s">
        <v>93</v>
      </c>
      <c r="F337" t="s">
        <v>304</v>
      </c>
      <c r="G337" t="s">
        <v>29</v>
      </c>
      <c r="H337" t="s">
        <v>96</v>
      </c>
      <c r="I337" t="s">
        <v>39</v>
      </c>
      <c r="J337" t="s">
        <v>93</v>
      </c>
      <c r="K337" t="s">
        <v>97</v>
      </c>
      <c r="L337" t="s">
        <v>98</v>
      </c>
      <c r="M337">
        <v>3091</v>
      </c>
      <c r="N337">
        <v>2949</v>
      </c>
      <c r="O337">
        <v>3288</v>
      </c>
      <c r="P337">
        <v>4158</v>
      </c>
      <c r="Q337">
        <v>5419</v>
      </c>
      <c r="R337">
        <v>6833</v>
      </c>
    </row>
    <row r="338" spans="1:18" x14ac:dyDescent="0.25">
      <c r="A338">
        <v>353</v>
      </c>
      <c r="B338">
        <v>54</v>
      </c>
      <c r="C338" t="s">
        <v>92</v>
      </c>
      <c r="D338" t="s">
        <v>26</v>
      </c>
      <c r="E338" t="s">
        <v>93</v>
      </c>
      <c r="F338" t="s">
        <v>304</v>
      </c>
      <c r="G338" t="s">
        <v>29</v>
      </c>
      <c r="H338" t="s">
        <v>96</v>
      </c>
      <c r="I338" t="s">
        <v>39</v>
      </c>
      <c r="J338" t="s">
        <v>93</v>
      </c>
      <c r="K338" t="s">
        <v>99</v>
      </c>
      <c r="L338" t="s">
        <v>98</v>
      </c>
      <c r="M338">
        <v>0</v>
      </c>
      <c r="N338">
        <v>0</v>
      </c>
      <c r="O338">
        <v>357</v>
      </c>
      <c r="P338">
        <v>360</v>
      </c>
      <c r="Q338">
        <v>0</v>
      </c>
      <c r="R338">
        <v>0</v>
      </c>
    </row>
    <row r="339" spans="1:18" x14ac:dyDescent="0.25">
      <c r="A339">
        <v>657</v>
      </c>
      <c r="C339" t="s">
        <v>311</v>
      </c>
      <c r="D339" t="s">
        <v>26</v>
      </c>
      <c r="E339" t="s">
        <v>93</v>
      </c>
      <c r="F339" t="s">
        <v>304</v>
      </c>
      <c r="G339" t="s">
        <v>29</v>
      </c>
      <c r="H339" t="s">
        <v>30</v>
      </c>
      <c r="I339" t="s">
        <v>30</v>
      </c>
      <c r="J339" t="s">
        <v>93</v>
      </c>
      <c r="K339" t="s">
        <v>94</v>
      </c>
      <c r="L339" t="s">
        <v>33</v>
      </c>
      <c r="M339">
        <v>0</v>
      </c>
      <c r="N339">
        <v>0</v>
      </c>
      <c r="O339">
        <v>56</v>
      </c>
      <c r="P339">
        <v>567</v>
      </c>
      <c r="Q339">
        <v>1432</v>
      </c>
      <c r="R339">
        <v>2594</v>
      </c>
    </row>
    <row r="340" spans="1:18" x14ac:dyDescent="0.25">
      <c r="A340">
        <v>657</v>
      </c>
      <c r="B340">
        <v>54</v>
      </c>
      <c r="C340" t="s">
        <v>311</v>
      </c>
      <c r="D340" t="s">
        <v>26</v>
      </c>
      <c r="E340" t="s">
        <v>93</v>
      </c>
      <c r="F340" t="s">
        <v>304</v>
      </c>
      <c r="G340" t="s">
        <v>29</v>
      </c>
      <c r="H340" t="s">
        <v>96</v>
      </c>
      <c r="I340" t="s">
        <v>39</v>
      </c>
      <c r="J340" t="s">
        <v>93</v>
      </c>
      <c r="K340" t="s">
        <v>312</v>
      </c>
      <c r="L340" t="s">
        <v>98</v>
      </c>
      <c r="M340">
        <v>2300</v>
      </c>
      <c r="N340">
        <v>2300</v>
      </c>
      <c r="O340">
        <v>2300</v>
      </c>
      <c r="P340">
        <v>2300</v>
      </c>
      <c r="Q340">
        <v>2300</v>
      </c>
      <c r="R340">
        <v>2300</v>
      </c>
    </row>
    <row r="341" spans="1:18" x14ac:dyDescent="0.25">
      <c r="A341">
        <v>657</v>
      </c>
      <c r="B341">
        <v>79</v>
      </c>
      <c r="C341" t="s">
        <v>311</v>
      </c>
      <c r="D341" t="s">
        <v>26</v>
      </c>
      <c r="E341" t="s">
        <v>93</v>
      </c>
      <c r="F341" t="s">
        <v>304</v>
      </c>
      <c r="G341" t="s">
        <v>29</v>
      </c>
      <c r="H341" t="s">
        <v>186</v>
      </c>
      <c r="I341" t="s">
        <v>35</v>
      </c>
      <c r="J341" t="s">
        <v>64</v>
      </c>
      <c r="K341" t="s">
        <v>187</v>
      </c>
      <c r="L341" t="s">
        <v>37</v>
      </c>
      <c r="M341">
        <v>5700</v>
      </c>
      <c r="N341">
        <v>5700</v>
      </c>
      <c r="O341">
        <v>5700</v>
      </c>
      <c r="P341">
        <v>5700</v>
      </c>
      <c r="Q341">
        <v>5700</v>
      </c>
      <c r="R341">
        <v>5700</v>
      </c>
    </row>
    <row r="342" spans="1:18" x14ac:dyDescent="0.25">
      <c r="A342">
        <v>657</v>
      </c>
      <c r="B342">
        <v>409</v>
      </c>
      <c r="C342" t="s">
        <v>311</v>
      </c>
      <c r="D342" t="s">
        <v>26</v>
      </c>
      <c r="E342" t="s">
        <v>93</v>
      </c>
      <c r="F342" t="s">
        <v>304</v>
      </c>
      <c r="G342" t="s">
        <v>29</v>
      </c>
      <c r="H342" t="s">
        <v>246</v>
      </c>
      <c r="I342" t="s">
        <v>39</v>
      </c>
      <c r="J342" t="s">
        <v>93</v>
      </c>
      <c r="K342" t="s">
        <v>247</v>
      </c>
      <c r="L342" t="s">
        <v>41</v>
      </c>
      <c r="M342">
        <v>0</v>
      </c>
      <c r="N342">
        <v>2267</v>
      </c>
      <c r="O342">
        <v>5352</v>
      </c>
      <c r="P342">
        <v>5346</v>
      </c>
      <c r="Q342">
        <v>8466</v>
      </c>
      <c r="R342">
        <v>11658</v>
      </c>
    </row>
    <row r="343" spans="1:18" x14ac:dyDescent="0.25">
      <c r="A343">
        <v>777</v>
      </c>
      <c r="C343" t="s">
        <v>313</v>
      </c>
      <c r="D343" t="s">
        <v>26</v>
      </c>
      <c r="E343" t="s">
        <v>93</v>
      </c>
      <c r="F343" t="s">
        <v>304</v>
      </c>
      <c r="G343" t="s">
        <v>42</v>
      </c>
      <c r="H343" t="s">
        <v>30</v>
      </c>
      <c r="I343" t="s">
        <v>30</v>
      </c>
      <c r="J343" t="s">
        <v>93</v>
      </c>
      <c r="K343" t="s">
        <v>95</v>
      </c>
      <c r="L343" t="s">
        <v>33</v>
      </c>
      <c r="M343">
        <v>63</v>
      </c>
      <c r="N343">
        <v>161</v>
      </c>
      <c r="O343">
        <v>253</v>
      </c>
      <c r="P343">
        <v>261</v>
      </c>
      <c r="Q343">
        <v>259</v>
      </c>
      <c r="R343">
        <v>259</v>
      </c>
    </row>
    <row r="344" spans="1:18" x14ac:dyDescent="0.25">
      <c r="A344">
        <v>783</v>
      </c>
      <c r="B344">
        <v>217</v>
      </c>
      <c r="C344" t="s">
        <v>314</v>
      </c>
      <c r="D344" t="s">
        <v>26</v>
      </c>
      <c r="E344" t="s">
        <v>93</v>
      </c>
      <c r="F344" t="s">
        <v>304</v>
      </c>
      <c r="G344" t="s">
        <v>42</v>
      </c>
      <c r="H344" t="s">
        <v>309</v>
      </c>
      <c r="I344" t="s">
        <v>35</v>
      </c>
      <c r="J344" t="s">
        <v>93</v>
      </c>
      <c r="K344" t="s">
        <v>310</v>
      </c>
      <c r="L344" t="s">
        <v>37</v>
      </c>
      <c r="M344">
        <v>0</v>
      </c>
      <c r="N344">
        <v>0</v>
      </c>
      <c r="O344">
        <v>0</v>
      </c>
      <c r="P344">
        <v>0</v>
      </c>
      <c r="Q344">
        <v>13</v>
      </c>
      <c r="R344">
        <v>24</v>
      </c>
    </row>
    <row r="345" spans="1:18" x14ac:dyDescent="0.25">
      <c r="A345">
        <v>783</v>
      </c>
      <c r="B345">
        <v>755</v>
      </c>
      <c r="C345" t="s">
        <v>314</v>
      </c>
      <c r="D345" t="s">
        <v>26</v>
      </c>
      <c r="E345" t="s">
        <v>93</v>
      </c>
      <c r="F345" t="s">
        <v>304</v>
      </c>
      <c r="G345" t="s">
        <v>42</v>
      </c>
      <c r="H345" t="s">
        <v>306</v>
      </c>
      <c r="I345" t="s">
        <v>35</v>
      </c>
      <c r="J345" t="s">
        <v>93</v>
      </c>
      <c r="K345" t="s">
        <v>307</v>
      </c>
      <c r="L345" t="s">
        <v>37</v>
      </c>
      <c r="M345">
        <v>121</v>
      </c>
      <c r="N345">
        <v>121</v>
      </c>
      <c r="O345">
        <v>121</v>
      </c>
      <c r="P345">
        <v>121</v>
      </c>
      <c r="Q345">
        <v>121</v>
      </c>
      <c r="R345">
        <v>121</v>
      </c>
    </row>
    <row r="346" spans="1:18" x14ac:dyDescent="0.25">
      <c r="A346">
        <v>834</v>
      </c>
      <c r="C346" t="s">
        <v>315</v>
      </c>
      <c r="D346" t="s">
        <v>26</v>
      </c>
      <c r="E346" t="s">
        <v>93</v>
      </c>
      <c r="F346" t="s">
        <v>304</v>
      </c>
      <c r="G346" t="s">
        <v>42</v>
      </c>
      <c r="H346" t="s">
        <v>30</v>
      </c>
      <c r="I346" t="s">
        <v>30</v>
      </c>
      <c r="J346" t="s">
        <v>93</v>
      </c>
      <c r="K346" t="s">
        <v>94</v>
      </c>
      <c r="L346" t="s">
        <v>33</v>
      </c>
      <c r="M346">
        <v>0</v>
      </c>
      <c r="N346">
        <v>0</v>
      </c>
      <c r="O346">
        <v>0</v>
      </c>
      <c r="P346">
        <v>0</v>
      </c>
      <c r="Q346">
        <v>1612</v>
      </c>
      <c r="R346">
        <v>4404</v>
      </c>
    </row>
    <row r="347" spans="1:18" x14ac:dyDescent="0.25">
      <c r="A347">
        <v>834</v>
      </c>
      <c r="C347" t="s">
        <v>315</v>
      </c>
      <c r="D347" t="s">
        <v>26</v>
      </c>
      <c r="E347" t="s">
        <v>93</v>
      </c>
      <c r="F347" t="s">
        <v>304</v>
      </c>
      <c r="G347" t="s">
        <v>42</v>
      </c>
      <c r="H347" t="s">
        <v>30</v>
      </c>
      <c r="I347" t="s">
        <v>30</v>
      </c>
      <c r="J347" t="s">
        <v>93</v>
      </c>
      <c r="K347" t="s">
        <v>95</v>
      </c>
      <c r="L347" t="s">
        <v>33</v>
      </c>
      <c r="M347">
        <v>734</v>
      </c>
      <c r="N347">
        <v>2507</v>
      </c>
      <c r="O347">
        <v>5068</v>
      </c>
      <c r="P347">
        <v>8141</v>
      </c>
      <c r="Q347">
        <v>9756</v>
      </c>
      <c r="R347">
        <v>11442</v>
      </c>
    </row>
    <row r="348" spans="1:18" x14ac:dyDescent="0.25">
      <c r="A348">
        <v>834</v>
      </c>
      <c r="B348">
        <v>54</v>
      </c>
      <c r="C348" t="s">
        <v>315</v>
      </c>
      <c r="D348" t="s">
        <v>26</v>
      </c>
      <c r="E348" t="s">
        <v>93</v>
      </c>
      <c r="F348" t="s">
        <v>304</v>
      </c>
      <c r="G348" t="s">
        <v>42</v>
      </c>
      <c r="H348" t="s">
        <v>96</v>
      </c>
      <c r="I348" t="s">
        <v>39</v>
      </c>
      <c r="J348" t="s">
        <v>93</v>
      </c>
      <c r="K348" t="s">
        <v>316</v>
      </c>
      <c r="L348" t="s">
        <v>98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</row>
    <row r="349" spans="1:18" x14ac:dyDescent="0.25">
      <c r="A349">
        <v>834</v>
      </c>
      <c r="B349">
        <v>54</v>
      </c>
      <c r="C349" t="s">
        <v>315</v>
      </c>
      <c r="D349" t="s">
        <v>26</v>
      </c>
      <c r="E349" t="s">
        <v>93</v>
      </c>
      <c r="F349" t="s">
        <v>304</v>
      </c>
      <c r="G349" t="s">
        <v>42</v>
      </c>
      <c r="H349" t="s">
        <v>96</v>
      </c>
      <c r="I349" t="s">
        <v>39</v>
      </c>
      <c r="J349" t="s">
        <v>93</v>
      </c>
      <c r="K349" t="s">
        <v>99</v>
      </c>
      <c r="L349" t="s">
        <v>98</v>
      </c>
      <c r="M349">
        <v>0</v>
      </c>
      <c r="N349">
        <v>11626</v>
      </c>
      <c r="O349">
        <v>11626</v>
      </c>
      <c r="P349">
        <v>11626</v>
      </c>
      <c r="Q349">
        <v>11626</v>
      </c>
      <c r="R349">
        <v>11304</v>
      </c>
    </row>
    <row r="350" spans="1:18" x14ac:dyDescent="0.25">
      <c r="A350">
        <v>856</v>
      </c>
      <c r="B350">
        <v>54</v>
      </c>
      <c r="C350" t="s">
        <v>317</v>
      </c>
      <c r="D350" t="s">
        <v>26</v>
      </c>
      <c r="E350" t="s">
        <v>93</v>
      </c>
      <c r="F350" t="s">
        <v>304</v>
      </c>
      <c r="G350" t="s">
        <v>42</v>
      </c>
      <c r="H350" t="s">
        <v>96</v>
      </c>
      <c r="I350" t="s">
        <v>39</v>
      </c>
      <c r="J350" t="s">
        <v>93</v>
      </c>
      <c r="K350" t="s">
        <v>312</v>
      </c>
      <c r="L350" t="s">
        <v>98</v>
      </c>
      <c r="M350">
        <v>200</v>
      </c>
      <c r="N350">
        <v>200</v>
      </c>
      <c r="O350">
        <v>200</v>
      </c>
      <c r="P350">
        <v>200</v>
      </c>
      <c r="Q350">
        <v>200</v>
      </c>
      <c r="R350">
        <v>200</v>
      </c>
    </row>
    <row r="351" spans="1:18" x14ac:dyDescent="0.25">
      <c r="A351">
        <v>971</v>
      </c>
      <c r="B351">
        <v>101</v>
      </c>
      <c r="C351" t="s">
        <v>318</v>
      </c>
      <c r="D351" t="s">
        <v>26</v>
      </c>
      <c r="E351" t="s">
        <v>93</v>
      </c>
      <c r="F351" t="s">
        <v>304</v>
      </c>
      <c r="G351" t="s">
        <v>42</v>
      </c>
      <c r="H351" t="s">
        <v>319</v>
      </c>
      <c r="I351" t="s">
        <v>35</v>
      </c>
      <c r="J351" t="s">
        <v>93</v>
      </c>
      <c r="K351" t="s">
        <v>320</v>
      </c>
      <c r="L351" t="s">
        <v>37</v>
      </c>
      <c r="M351">
        <v>5593</v>
      </c>
      <c r="N351">
        <v>5593</v>
      </c>
      <c r="O351">
        <v>5593</v>
      </c>
      <c r="P351">
        <v>7503</v>
      </c>
      <c r="Q351">
        <v>9710</v>
      </c>
      <c r="R351">
        <v>11994</v>
      </c>
    </row>
    <row r="352" spans="1:18" x14ac:dyDescent="0.25">
      <c r="A352">
        <v>1210</v>
      </c>
      <c r="C352" t="s">
        <v>321</v>
      </c>
      <c r="D352" t="s">
        <v>322</v>
      </c>
      <c r="E352" t="s">
        <v>93</v>
      </c>
      <c r="F352" t="s">
        <v>304</v>
      </c>
      <c r="G352" t="s">
        <v>42</v>
      </c>
      <c r="H352" t="s">
        <v>30</v>
      </c>
      <c r="I352" t="s">
        <v>30</v>
      </c>
      <c r="J352" t="s">
        <v>93</v>
      </c>
      <c r="K352" t="s">
        <v>323</v>
      </c>
      <c r="L352" t="s">
        <v>324</v>
      </c>
      <c r="M352">
        <v>5</v>
      </c>
      <c r="N352">
        <v>8</v>
      </c>
      <c r="O352">
        <v>11</v>
      </c>
      <c r="P352">
        <v>11</v>
      </c>
      <c r="Q352">
        <v>11</v>
      </c>
      <c r="R352">
        <v>11</v>
      </c>
    </row>
    <row r="353" spans="1:18" x14ac:dyDescent="0.25">
      <c r="A353">
        <v>1210</v>
      </c>
      <c r="B353">
        <v>217</v>
      </c>
      <c r="C353" t="s">
        <v>321</v>
      </c>
      <c r="D353" t="s">
        <v>322</v>
      </c>
      <c r="E353" t="s">
        <v>93</v>
      </c>
      <c r="F353" t="s">
        <v>304</v>
      </c>
      <c r="G353" t="s">
        <v>42</v>
      </c>
      <c r="H353" t="s">
        <v>309</v>
      </c>
      <c r="I353" t="s">
        <v>35</v>
      </c>
      <c r="J353" t="s">
        <v>93</v>
      </c>
      <c r="K353" t="s">
        <v>310</v>
      </c>
      <c r="L353" t="s">
        <v>37</v>
      </c>
      <c r="M353">
        <v>66</v>
      </c>
      <c r="N353">
        <v>63</v>
      </c>
      <c r="O353">
        <v>60</v>
      </c>
      <c r="P353">
        <v>61</v>
      </c>
      <c r="Q353">
        <v>61</v>
      </c>
      <c r="R353">
        <v>62</v>
      </c>
    </row>
    <row r="354" spans="1:18" x14ac:dyDescent="0.25">
      <c r="A354">
        <v>1238</v>
      </c>
      <c r="B354">
        <v>54</v>
      </c>
      <c r="C354" t="s">
        <v>325</v>
      </c>
      <c r="D354" t="s">
        <v>26</v>
      </c>
      <c r="E354" t="s">
        <v>93</v>
      </c>
      <c r="F354" t="s">
        <v>304</v>
      </c>
      <c r="G354" t="s">
        <v>42</v>
      </c>
      <c r="H354" t="s">
        <v>96</v>
      </c>
      <c r="I354" t="s">
        <v>39</v>
      </c>
      <c r="J354" t="s">
        <v>93</v>
      </c>
      <c r="K354" t="s">
        <v>312</v>
      </c>
      <c r="L354" t="s">
        <v>98</v>
      </c>
      <c r="M354">
        <v>0</v>
      </c>
      <c r="N354">
        <v>0</v>
      </c>
      <c r="O354">
        <v>0</v>
      </c>
      <c r="P354">
        <v>2752</v>
      </c>
      <c r="Q354">
        <v>2223</v>
      </c>
      <c r="R354">
        <v>1582</v>
      </c>
    </row>
    <row r="355" spans="1:18" x14ac:dyDescent="0.25">
      <c r="A355">
        <v>1238</v>
      </c>
      <c r="B355">
        <v>1047</v>
      </c>
      <c r="C355" t="s">
        <v>325</v>
      </c>
      <c r="D355" t="s">
        <v>26</v>
      </c>
      <c r="E355" t="s">
        <v>93</v>
      </c>
      <c r="F355" t="s">
        <v>304</v>
      </c>
      <c r="G355" t="s">
        <v>42</v>
      </c>
      <c r="H355" t="s">
        <v>326</v>
      </c>
      <c r="I355" t="s">
        <v>39</v>
      </c>
      <c r="J355" t="s">
        <v>93</v>
      </c>
      <c r="K355" t="s">
        <v>327</v>
      </c>
      <c r="L355" t="s">
        <v>136</v>
      </c>
      <c r="M355">
        <v>3000</v>
      </c>
      <c r="N355">
        <v>3000</v>
      </c>
      <c r="O355">
        <v>3000</v>
      </c>
      <c r="P355">
        <v>248</v>
      </c>
      <c r="Q355">
        <v>777</v>
      </c>
      <c r="R355">
        <v>1418</v>
      </c>
    </row>
    <row r="356" spans="1:18" x14ac:dyDescent="0.25">
      <c r="A356">
        <v>1310</v>
      </c>
      <c r="B356">
        <v>368</v>
      </c>
      <c r="C356" t="s">
        <v>259</v>
      </c>
      <c r="D356" t="s">
        <v>26</v>
      </c>
      <c r="E356" t="s">
        <v>93</v>
      </c>
      <c r="F356" t="s">
        <v>304</v>
      </c>
      <c r="G356" t="s">
        <v>29</v>
      </c>
      <c r="H356" t="s">
        <v>195</v>
      </c>
      <c r="I356" t="s">
        <v>39</v>
      </c>
      <c r="J356" t="s">
        <v>93</v>
      </c>
      <c r="K356" t="s">
        <v>243</v>
      </c>
      <c r="L356" t="s">
        <v>98</v>
      </c>
      <c r="M356">
        <v>12833</v>
      </c>
      <c r="N356">
        <v>11583</v>
      </c>
      <c r="O356">
        <v>12312</v>
      </c>
      <c r="P356">
        <v>14109</v>
      </c>
      <c r="Q356">
        <v>14632</v>
      </c>
      <c r="R356">
        <v>15012</v>
      </c>
    </row>
    <row r="357" spans="1:18" x14ac:dyDescent="0.25">
      <c r="A357">
        <v>1310</v>
      </c>
      <c r="B357">
        <v>957</v>
      </c>
      <c r="C357" t="s">
        <v>259</v>
      </c>
      <c r="D357" t="s">
        <v>26</v>
      </c>
      <c r="E357" t="s">
        <v>93</v>
      </c>
      <c r="F357" t="s">
        <v>304</v>
      </c>
      <c r="G357" t="s">
        <v>29</v>
      </c>
      <c r="H357" t="s">
        <v>49</v>
      </c>
      <c r="I357" t="s">
        <v>39</v>
      </c>
      <c r="J357" t="s">
        <v>27</v>
      </c>
      <c r="K357" t="s">
        <v>50</v>
      </c>
      <c r="L357" t="s">
        <v>41</v>
      </c>
      <c r="M357">
        <v>0</v>
      </c>
      <c r="N357">
        <v>0</v>
      </c>
      <c r="O357">
        <v>0</v>
      </c>
      <c r="P357">
        <v>2674</v>
      </c>
      <c r="Q357">
        <v>7771</v>
      </c>
      <c r="R357">
        <v>13627</v>
      </c>
    </row>
    <row r="358" spans="1:18" x14ac:dyDescent="0.25">
      <c r="A358">
        <v>1321</v>
      </c>
      <c r="B358">
        <v>368</v>
      </c>
      <c r="C358" t="s">
        <v>328</v>
      </c>
      <c r="D358" t="s">
        <v>26</v>
      </c>
      <c r="E358" t="s">
        <v>93</v>
      </c>
      <c r="F358" t="s">
        <v>304</v>
      </c>
      <c r="G358" t="s">
        <v>42</v>
      </c>
      <c r="H358" t="s">
        <v>195</v>
      </c>
      <c r="I358" t="s">
        <v>39</v>
      </c>
      <c r="J358" t="s">
        <v>93</v>
      </c>
      <c r="K358" t="s">
        <v>243</v>
      </c>
      <c r="L358" t="s">
        <v>98</v>
      </c>
      <c r="M358">
        <v>600</v>
      </c>
      <c r="N358">
        <v>600</v>
      </c>
      <c r="O358">
        <v>600</v>
      </c>
      <c r="P358">
        <v>600</v>
      </c>
      <c r="Q358">
        <v>600</v>
      </c>
      <c r="R358">
        <v>600</v>
      </c>
    </row>
    <row r="359" spans="1:18" x14ac:dyDescent="0.25">
      <c r="A359">
        <v>1790</v>
      </c>
      <c r="C359" t="s">
        <v>329</v>
      </c>
      <c r="D359" t="s">
        <v>57</v>
      </c>
      <c r="E359" t="s">
        <v>93</v>
      </c>
      <c r="F359" t="s">
        <v>304</v>
      </c>
      <c r="G359" t="s">
        <v>42</v>
      </c>
      <c r="H359" t="s">
        <v>30</v>
      </c>
      <c r="I359" t="s">
        <v>30</v>
      </c>
      <c r="J359" t="s">
        <v>93</v>
      </c>
      <c r="K359" t="s">
        <v>216</v>
      </c>
      <c r="L359" t="s">
        <v>217</v>
      </c>
      <c r="M359">
        <v>71</v>
      </c>
      <c r="N359">
        <v>135</v>
      </c>
      <c r="O359">
        <v>212</v>
      </c>
      <c r="P359">
        <v>234</v>
      </c>
      <c r="Q359">
        <v>254</v>
      </c>
      <c r="R359">
        <v>276</v>
      </c>
    </row>
    <row r="360" spans="1:18" x14ac:dyDescent="0.25">
      <c r="A360">
        <v>2061</v>
      </c>
      <c r="C360" t="s">
        <v>330</v>
      </c>
      <c r="D360" t="s">
        <v>59</v>
      </c>
      <c r="E360" t="s">
        <v>93</v>
      </c>
      <c r="F360" t="s">
        <v>304</v>
      </c>
      <c r="G360" t="s">
        <v>29</v>
      </c>
      <c r="H360" t="s">
        <v>30</v>
      </c>
      <c r="I360" t="s">
        <v>30</v>
      </c>
      <c r="J360" t="s">
        <v>93</v>
      </c>
      <c r="K360" t="s">
        <v>216</v>
      </c>
      <c r="L360" t="s">
        <v>217</v>
      </c>
      <c r="M360">
        <v>155</v>
      </c>
      <c r="N360">
        <v>312</v>
      </c>
      <c r="O360">
        <v>515</v>
      </c>
      <c r="P360">
        <v>599</v>
      </c>
      <c r="Q360">
        <v>685</v>
      </c>
      <c r="R360">
        <v>783</v>
      </c>
    </row>
    <row r="361" spans="1:18" x14ac:dyDescent="0.25">
      <c r="A361">
        <v>2061</v>
      </c>
      <c r="C361" t="s">
        <v>330</v>
      </c>
      <c r="D361" t="s">
        <v>59</v>
      </c>
      <c r="E361" t="s">
        <v>27</v>
      </c>
      <c r="F361" t="s">
        <v>304</v>
      </c>
      <c r="G361" t="s">
        <v>29</v>
      </c>
      <c r="H361" t="s">
        <v>30</v>
      </c>
      <c r="I361" t="s">
        <v>30</v>
      </c>
      <c r="J361" t="s">
        <v>93</v>
      </c>
      <c r="K361" t="s">
        <v>216</v>
      </c>
      <c r="L361" t="s">
        <v>217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</row>
    <row r="362" spans="1:18" x14ac:dyDescent="0.25">
      <c r="A362">
        <v>2129</v>
      </c>
      <c r="C362" t="s">
        <v>266</v>
      </c>
      <c r="D362" t="s">
        <v>26</v>
      </c>
      <c r="E362" t="s">
        <v>27</v>
      </c>
      <c r="F362" t="s">
        <v>304</v>
      </c>
      <c r="G362" t="s">
        <v>29</v>
      </c>
      <c r="H362" t="s">
        <v>30</v>
      </c>
      <c r="I362" t="s">
        <v>30</v>
      </c>
      <c r="J362" t="s">
        <v>27</v>
      </c>
      <c r="K362" t="s">
        <v>31</v>
      </c>
      <c r="L362" t="s">
        <v>31</v>
      </c>
      <c r="M362">
        <v>116</v>
      </c>
      <c r="N362">
        <v>112</v>
      </c>
      <c r="O362">
        <v>109</v>
      </c>
      <c r="P362">
        <v>107</v>
      </c>
      <c r="Q362">
        <v>107</v>
      </c>
      <c r="R362">
        <v>107</v>
      </c>
    </row>
    <row r="363" spans="1:18" x14ac:dyDescent="0.25">
      <c r="A363">
        <v>2387</v>
      </c>
      <c r="C363" t="s">
        <v>218</v>
      </c>
      <c r="D363" t="s">
        <v>26</v>
      </c>
      <c r="E363" t="s">
        <v>93</v>
      </c>
      <c r="F363" t="s">
        <v>304</v>
      </c>
      <c r="G363" t="s">
        <v>29</v>
      </c>
      <c r="H363" t="s">
        <v>30</v>
      </c>
      <c r="I363" t="s">
        <v>30</v>
      </c>
      <c r="J363" t="s">
        <v>93</v>
      </c>
      <c r="K363" t="s">
        <v>84</v>
      </c>
      <c r="L363" t="s">
        <v>33</v>
      </c>
      <c r="M363">
        <v>7</v>
      </c>
      <c r="N363">
        <v>0</v>
      </c>
      <c r="O363">
        <v>0</v>
      </c>
      <c r="P363">
        <v>0</v>
      </c>
      <c r="Q363">
        <v>0</v>
      </c>
      <c r="R363">
        <v>0</v>
      </c>
    </row>
    <row r="364" spans="1:18" x14ac:dyDescent="0.25">
      <c r="A364">
        <v>2509</v>
      </c>
      <c r="C364" t="s">
        <v>331</v>
      </c>
      <c r="D364" t="s">
        <v>26</v>
      </c>
      <c r="E364" t="s">
        <v>93</v>
      </c>
      <c r="F364" t="s">
        <v>304</v>
      </c>
      <c r="G364" t="s">
        <v>42</v>
      </c>
      <c r="H364" t="s">
        <v>30</v>
      </c>
      <c r="I364" t="s">
        <v>30</v>
      </c>
      <c r="J364" t="s">
        <v>93</v>
      </c>
      <c r="K364" t="s">
        <v>95</v>
      </c>
      <c r="L364" t="s">
        <v>33</v>
      </c>
      <c r="M364">
        <v>75</v>
      </c>
      <c r="N364">
        <v>73</v>
      </c>
      <c r="O364">
        <v>17</v>
      </c>
      <c r="P364">
        <v>0</v>
      </c>
      <c r="Q364">
        <v>0</v>
      </c>
      <c r="R364">
        <v>0</v>
      </c>
    </row>
    <row r="365" spans="1:18" x14ac:dyDescent="0.25">
      <c r="A365">
        <v>2589</v>
      </c>
      <c r="C365" t="s">
        <v>286</v>
      </c>
      <c r="D365" t="s">
        <v>26</v>
      </c>
      <c r="E365" t="s">
        <v>27</v>
      </c>
      <c r="F365" t="s">
        <v>304</v>
      </c>
      <c r="G365" t="s">
        <v>29</v>
      </c>
      <c r="H365" t="s">
        <v>30</v>
      </c>
      <c r="I365" t="s">
        <v>30</v>
      </c>
      <c r="J365" t="s">
        <v>27</v>
      </c>
      <c r="K365" t="s">
        <v>31</v>
      </c>
      <c r="L365" t="s">
        <v>31</v>
      </c>
      <c r="M365">
        <v>6</v>
      </c>
      <c r="N365">
        <v>6</v>
      </c>
      <c r="O365">
        <v>6</v>
      </c>
      <c r="P365">
        <v>6</v>
      </c>
      <c r="Q365">
        <v>6</v>
      </c>
      <c r="R365">
        <v>6</v>
      </c>
    </row>
    <row r="366" spans="1:18" x14ac:dyDescent="0.25">
      <c r="A366">
        <v>2665</v>
      </c>
      <c r="B366">
        <v>54</v>
      </c>
      <c r="C366" t="s">
        <v>332</v>
      </c>
      <c r="D366" t="s">
        <v>26</v>
      </c>
      <c r="E366" t="s">
        <v>93</v>
      </c>
      <c r="F366" t="s">
        <v>304</v>
      </c>
      <c r="G366" t="s">
        <v>42</v>
      </c>
      <c r="H366" t="s">
        <v>96</v>
      </c>
      <c r="I366" t="s">
        <v>39</v>
      </c>
      <c r="J366" t="s">
        <v>93</v>
      </c>
      <c r="K366" t="s">
        <v>312</v>
      </c>
      <c r="L366" t="s">
        <v>98</v>
      </c>
      <c r="M366">
        <v>100</v>
      </c>
      <c r="N366">
        <v>100</v>
      </c>
      <c r="O366">
        <v>100</v>
      </c>
      <c r="P366">
        <v>100</v>
      </c>
      <c r="Q366">
        <v>100</v>
      </c>
      <c r="R366">
        <v>100</v>
      </c>
    </row>
    <row r="367" spans="1:18" x14ac:dyDescent="0.25">
      <c r="A367">
        <v>3047</v>
      </c>
      <c r="C367" t="s">
        <v>333</v>
      </c>
      <c r="D367" t="s">
        <v>26</v>
      </c>
      <c r="E367" t="s">
        <v>93</v>
      </c>
      <c r="F367" t="s">
        <v>304</v>
      </c>
      <c r="G367" t="s">
        <v>42</v>
      </c>
      <c r="H367" t="s">
        <v>30</v>
      </c>
      <c r="I367" t="s">
        <v>30</v>
      </c>
      <c r="J367" t="s">
        <v>93</v>
      </c>
      <c r="K367" t="s">
        <v>95</v>
      </c>
      <c r="L367" t="s">
        <v>33</v>
      </c>
      <c r="M367">
        <v>61</v>
      </c>
      <c r="N367">
        <v>181</v>
      </c>
      <c r="O367">
        <v>352</v>
      </c>
      <c r="P367">
        <v>489</v>
      </c>
      <c r="Q367">
        <v>587</v>
      </c>
      <c r="R367">
        <v>688</v>
      </c>
    </row>
    <row r="368" spans="1:18" x14ac:dyDescent="0.25">
      <c r="A368">
        <v>3048</v>
      </c>
      <c r="C368" t="s">
        <v>334</v>
      </c>
      <c r="D368" t="s">
        <v>26</v>
      </c>
      <c r="E368" t="s">
        <v>93</v>
      </c>
      <c r="F368" t="s">
        <v>304</v>
      </c>
      <c r="G368" t="s">
        <v>42</v>
      </c>
      <c r="H368" t="s">
        <v>30</v>
      </c>
      <c r="I368" t="s">
        <v>30</v>
      </c>
      <c r="J368" t="s">
        <v>93</v>
      </c>
      <c r="K368" t="s">
        <v>95</v>
      </c>
      <c r="L368" t="s">
        <v>33</v>
      </c>
      <c r="M368">
        <v>35</v>
      </c>
      <c r="N368">
        <v>103</v>
      </c>
      <c r="O368">
        <v>193</v>
      </c>
      <c r="P368">
        <v>233</v>
      </c>
      <c r="Q368">
        <v>278</v>
      </c>
      <c r="R368">
        <v>326</v>
      </c>
    </row>
    <row r="369" spans="1:18" x14ac:dyDescent="0.25">
      <c r="A369">
        <v>3049</v>
      </c>
      <c r="C369" t="s">
        <v>335</v>
      </c>
      <c r="D369" t="s">
        <v>26</v>
      </c>
      <c r="E369" t="s">
        <v>93</v>
      </c>
      <c r="F369" t="s">
        <v>304</v>
      </c>
      <c r="G369" t="s">
        <v>42</v>
      </c>
      <c r="H369" t="s">
        <v>30</v>
      </c>
      <c r="I369" t="s">
        <v>30</v>
      </c>
      <c r="J369" t="s">
        <v>93</v>
      </c>
      <c r="K369" t="s">
        <v>95</v>
      </c>
      <c r="L369" t="s">
        <v>33</v>
      </c>
      <c r="M369">
        <v>37</v>
      </c>
      <c r="N369">
        <v>128</v>
      </c>
      <c r="O369">
        <v>263</v>
      </c>
      <c r="P369">
        <v>319</v>
      </c>
      <c r="Q369">
        <v>382</v>
      </c>
      <c r="R369">
        <v>448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workbookViewId="0">
      <selection activeCell="B1" sqref="B1:B1048576"/>
    </sheetView>
  </sheetViews>
  <sheetFormatPr defaultRowHeight="15" x14ac:dyDescent="0.25"/>
  <cols>
    <col min="2" max="2" width="32.140625" bestFit="1" customWidth="1"/>
    <col min="3" max="3" width="22.7109375" bestFit="1" customWidth="1"/>
    <col min="5" max="5" width="11.28515625" bestFit="1" customWidth="1"/>
  </cols>
  <sheetData>
    <row r="1" spans="1:12" x14ac:dyDescent="0.25">
      <c r="A1" t="s">
        <v>7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336</v>
      </c>
      <c r="H1" t="s">
        <v>337</v>
      </c>
      <c r="I1" t="s">
        <v>338</v>
      </c>
      <c r="J1" t="s">
        <v>339</v>
      </c>
      <c r="K1" t="s">
        <v>340</v>
      </c>
      <c r="L1" t="s">
        <v>341</v>
      </c>
    </row>
    <row r="2" spans="1:12" x14ac:dyDescent="0.25">
      <c r="A2">
        <v>194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>
        <v>2534</v>
      </c>
      <c r="H2">
        <v>4656</v>
      </c>
      <c r="I2">
        <v>7145</v>
      </c>
      <c r="J2">
        <v>11210</v>
      </c>
      <c r="K2">
        <v>17667</v>
      </c>
      <c r="L2">
        <v>26269</v>
      </c>
    </row>
    <row r="3" spans="1:12" x14ac:dyDescent="0.25">
      <c r="A3">
        <v>224</v>
      </c>
      <c r="B3" t="s">
        <v>28</v>
      </c>
      <c r="C3" t="s">
        <v>26</v>
      </c>
      <c r="D3" t="s">
        <v>27</v>
      </c>
      <c r="E3" t="s">
        <v>28</v>
      </c>
      <c r="F3" t="s">
        <v>42</v>
      </c>
      <c r="G3">
        <v>30</v>
      </c>
      <c r="H3">
        <v>671</v>
      </c>
      <c r="I3">
        <v>1519</v>
      </c>
      <c r="J3">
        <v>2685</v>
      </c>
      <c r="K3">
        <v>4274</v>
      </c>
      <c r="L3">
        <v>6390</v>
      </c>
    </row>
    <row r="4" spans="1:12" x14ac:dyDescent="0.25">
      <c r="A4">
        <v>225</v>
      </c>
      <c r="B4" t="s">
        <v>51</v>
      </c>
      <c r="C4" t="s">
        <v>26</v>
      </c>
      <c r="D4" t="s">
        <v>27</v>
      </c>
      <c r="E4" t="s">
        <v>28</v>
      </c>
      <c r="F4" t="s">
        <v>42</v>
      </c>
      <c r="G4">
        <v>0</v>
      </c>
      <c r="H4">
        <v>0</v>
      </c>
      <c r="I4">
        <v>0</v>
      </c>
      <c r="J4">
        <v>0</v>
      </c>
      <c r="K4">
        <v>93</v>
      </c>
      <c r="L4">
        <v>644</v>
      </c>
    </row>
    <row r="5" spans="1:12" x14ac:dyDescent="0.25">
      <c r="A5">
        <v>422</v>
      </c>
      <c r="B5" t="s">
        <v>52</v>
      </c>
      <c r="C5" t="s">
        <v>26</v>
      </c>
      <c r="D5" t="s">
        <v>27</v>
      </c>
      <c r="E5" t="s">
        <v>28</v>
      </c>
      <c r="F5" t="s">
        <v>42</v>
      </c>
      <c r="G5">
        <v>361</v>
      </c>
      <c r="H5">
        <v>519</v>
      </c>
      <c r="I5">
        <v>739</v>
      </c>
      <c r="J5">
        <v>907</v>
      </c>
      <c r="K5">
        <v>1158</v>
      </c>
      <c r="L5">
        <v>1490</v>
      </c>
    </row>
    <row r="6" spans="1:12" x14ac:dyDescent="0.25">
      <c r="A6">
        <v>670</v>
      </c>
      <c r="B6" t="s">
        <v>54</v>
      </c>
      <c r="C6" t="s">
        <v>26</v>
      </c>
      <c r="D6" t="s">
        <v>27</v>
      </c>
      <c r="E6" t="s">
        <v>28</v>
      </c>
      <c r="F6" t="s">
        <v>29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 x14ac:dyDescent="0.25">
      <c r="A7">
        <v>757</v>
      </c>
      <c r="B7" t="s">
        <v>55</v>
      </c>
      <c r="C7" t="s">
        <v>26</v>
      </c>
      <c r="D7" t="s">
        <v>27</v>
      </c>
      <c r="E7" t="s">
        <v>28</v>
      </c>
      <c r="F7" t="s">
        <v>29</v>
      </c>
      <c r="G7">
        <v>472</v>
      </c>
      <c r="H7">
        <v>732</v>
      </c>
      <c r="I7">
        <v>1013</v>
      </c>
      <c r="J7">
        <v>1533</v>
      </c>
      <c r="K7">
        <v>2432</v>
      </c>
      <c r="L7">
        <v>3631</v>
      </c>
    </row>
    <row r="8" spans="1:12" x14ac:dyDescent="0.25">
      <c r="A8">
        <v>989</v>
      </c>
      <c r="B8" t="s">
        <v>342</v>
      </c>
      <c r="C8" t="s">
        <v>322</v>
      </c>
      <c r="D8" t="s">
        <v>27</v>
      </c>
      <c r="E8" t="s">
        <v>28</v>
      </c>
      <c r="F8" t="s">
        <v>42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</row>
    <row r="9" spans="1:12" x14ac:dyDescent="0.25">
      <c r="A9">
        <v>1312</v>
      </c>
      <c r="B9" t="s">
        <v>158</v>
      </c>
      <c r="C9" t="s">
        <v>26</v>
      </c>
      <c r="D9" t="s">
        <v>27</v>
      </c>
      <c r="E9" t="s">
        <v>28</v>
      </c>
      <c r="F9" t="s">
        <v>29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 x14ac:dyDescent="0.25">
      <c r="A10">
        <v>1342</v>
      </c>
      <c r="B10" t="s">
        <v>343</v>
      </c>
      <c r="C10" t="s">
        <v>344</v>
      </c>
      <c r="D10" t="s">
        <v>27</v>
      </c>
      <c r="E10" t="s">
        <v>28</v>
      </c>
      <c r="F10" t="s">
        <v>42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1" spans="1:12" x14ac:dyDescent="0.25">
      <c r="A11">
        <v>1627</v>
      </c>
      <c r="B11" t="s">
        <v>56</v>
      </c>
      <c r="C11" t="s">
        <v>57</v>
      </c>
      <c r="D11" t="s">
        <v>27</v>
      </c>
      <c r="E11" t="s">
        <v>28</v>
      </c>
      <c r="F11" t="s">
        <v>42</v>
      </c>
      <c r="G11">
        <v>55</v>
      </c>
      <c r="H11">
        <v>87</v>
      </c>
      <c r="I11">
        <v>120</v>
      </c>
      <c r="J11">
        <v>151</v>
      </c>
      <c r="K11">
        <v>174</v>
      </c>
      <c r="L11">
        <v>199</v>
      </c>
    </row>
    <row r="12" spans="1:12" x14ac:dyDescent="0.25">
      <c r="A12">
        <v>1852</v>
      </c>
      <c r="B12" t="s">
        <v>58</v>
      </c>
      <c r="C12" t="s">
        <v>59</v>
      </c>
      <c r="D12" t="s">
        <v>27</v>
      </c>
      <c r="E12" t="s">
        <v>28</v>
      </c>
      <c r="F12" t="s">
        <v>42</v>
      </c>
      <c r="G12">
        <v>732</v>
      </c>
      <c r="H12">
        <v>4662</v>
      </c>
      <c r="I12">
        <v>5347</v>
      </c>
      <c r="J12">
        <v>6110</v>
      </c>
      <c r="K12">
        <v>6932</v>
      </c>
      <c r="L12">
        <v>7843</v>
      </c>
    </row>
    <row r="13" spans="1:12" x14ac:dyDescent="0.25">
      <c r="A13">
        <v>2218</v>
      </c>
      <c r="B13" t="s">
        <v>62</v>
      </c>
      <c r="C13" t="s">
        <v>26</v>
      </c>
      <c r="D13" t="s">
        <v>27</v>
      </c>
      <c r="E13" t="s">
        <v>28</v>
      </c>
      <c r="F13" t="s">
        <v>29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</row>
    <row r="14" spans="1:12" x14ac:dyDescent="0.25">
      <c r="A14">
        <v>2367</v>
      </c>
      <c r="B14" t="s">
        <v>66</v>
      </c>
      <c r="C14" t="s">
        <v>26</v>
      </c>
      <c r="D14" t="s">
        <v>27</v>
      </c>
      <c r="E14" t="s">
        <v>28</v>
      </c>
      <c r="F14" t="s">
        <v>42</v>
      </c>
      <c r="G14">
        <v>0</v>
      </c>
      <c r="H14">
        <v>0</v>
      </c>
      <c r="I14">
        <v>0</v>
      </c>
      <c r="J14">
        <v>0</v>
      </c>
      <c r="K14">
        <v>0</v>
      </c>
      <c r="L14">
        <v>721</v>
      </c>
    </row>
    <row r="15" spans="1:12" x14ac:dyDescent="0.25">
      <c r="A15">
        <v>2403</v>
      </c>
      <c r="B15" t="s">
        <v>68</v>
      </c>
      <c r="C15" t="s">
        <v>69</v>
      </c>
      <c r="D15" t="s">
        <v>27</v>
      </c>
      <c r="E15" t="s">
        <v>28</v>
      </c>
      <c r="F15" t="s">
        <v>42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</row>
    <row r="16" spans="1:12" x14ac:dyDescent="0.25">
      <c r="A16">
        <v>261</v>
      </c>
      <c r="B16" t="s">
        <v>71</v>
      </c>
      <c r="C16" t="s">
        <v>26</v>
      </c>
      <c r="D16" t="s">
        <v>27</v>
      </c>
      <c r="E16" t="s">
        <v>71</v>
      </c>
      <c r="F16" t="s">
        <v>42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</row>
    <row r="17" spans="1:12" x14ac:dyDescent="0.25">
      <c r="A17">
        <v>427</v>
      </c>
      <c r="B17" t="s">
        <v>73</v>
      </c>
      <c r="C17" t="s">
        <v>26</v>
      </c>
      <c r="D17" t="s">
        <v>27</v>
      </c>
      <c r="E17" t="s">
        <v>71</v>
      </c>
      <c r="F17" t="s">
        <v>42</v>
      </c>
      <c r="G17">
        <v>0</v>
      </c>
      <c r="H17">
        <v>0</v>
      </c>
      <c r="I17">
        <v>0</v>
      </c>
      <c r="J17">
        <v>24</v>
      </c>
      <c r="K17">
        <v>42</v>
      </c>
      <c r="L17">
        <v>55</v>
      </c>
    </row>
    <row r="18" spans="1:12" x14ac:dyDescent="0.25">
      <c r="A18">
        <v>994</v>
      </c>
      <c r="B18" t="s">
        <v>345</v>
      </c>
      <c r="C18" t="s">
        <v>322</v>
      </c>
      <c r="D18" t="s">
        <v>27</v>
      </c>
      <c r="E18" t="s">
        <v>71</v>
      </c>
      <c r="F18" t="s">
        <v>42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</row>
    <row r="19" spans="1:12" x14ac:dyDescent="0.25">
      <c r="A19">
        <v>1235</v>
      </c>
      <c r="B19" t="s">
        <v>81</v>
      </c>
      <c r="C19" t="s">
        <v>26</v>
      </c>
      <c r="D19" t="s">
        <v>27</v>
      </c>
      <c r="E19" t="s">
        <v>71</v>
      </c>
      <c r="F19" t="s">
        <v>42</v>
      </c>
      <c r="G19">
        <v>48</v>
      </c>
      <c r="H19">
        <v>105</v>
      </c>
      <c r="I19">
        <v>138</v>
      </c>
      <c r="J19">
        <v>155</v>
      </c>
      <c r="K19">
        <v>167</v>
      </c>
      <c r="L19">
        <v>175</v>
      </c>
    </row>
    <row r="20" spans="1:12" x14ac:dyDescent="0.25">
      <c r="A20">
        <v>1347</v>
      </c>
      <c r="B20" t="s">
        <v>346</v>
      </c>
      <c r="C20" t="s">
        <v>344</v>
      </c>
      <c r="D20" t="s">
        <v>27</v>
      </c>
      <c r="E20" t="s">
        <v>71</v>
      </c>
      <c r="F20" t="s">
        <v>42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</row>
    <row r="21" spans="1:12" x14ac:dyDescent="0.25">
      <c r="A21">
        <v>1631</v>
      </c>
      <c r="B21" t="s">
        <v>347</v>
      </c>
      <c r="C21" t="s">
        <v>57</v>
      </c>
      <c r="D21" t="s">
        <v>27</v>
      </c>
      <c r="E21" t="s">
        <v>71</v>
      </c>
      <c r="F21" t="s">
        <v>42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</row>
    <row r="22" spans="1:12" x14ac:dyDescent="0.25">
      <c r="A22">
        <v>1857</v>
      </c>
      <c r="B22" t="s">
        <v>348</v>
      </c>
      <c r="C22" t="s">
        <v>59</v>
      </c>
      <c r="D22" t="s">
        <v>27</v>
      </c>
      <c r="E22" t="s">
        <v>71</v>
      </c>
      <c r="F22" t="s">
        <v>42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</row>
    <row r="23" spans="1:12" x14ac:dyDescent="0.25">
      <c r="A23">
        <v>3150</v>
      </c>
      <c r="B23" t="s">
        <v>83</v>
      </c>
      <c r="C23" t="s">
        <v>26</v>
      </c>
      <c r="D23" t="s">
        <v>27</v>
      </c>
      <c r="E23" t="s">
        <v>71</v>
      </c>
      <c r="F23" t="s">
        <v>29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</row>
    <row r="24" spans="1:12" x14ac:dyDescent="0.25">
      <c r="A24">
        <v>245</v>
      </c>
      <c r="B24" t="s">
        <v>87</v>
      </c>
      <c r="C24" t="s">
        <v>26</v>
      </c>
      <c r="D24" t="s">
        <v>27</v>
      </c>
      <c r="E24" t="s">
        <v>88</v>
      </c>
      <c r="F24" t="s">
        <v>42</v>
      </c>
      <c r="G24">
        <v>40</v>
      </c>
      <c r="H24">
        <v>118</v>
      </c>
      <c r="I24">
        <v>184</v>
      </c>
      <c r="J24">
        <v>249</v>
      </c>
      <c r="K24">
        <v>307</v>
      </c>
      <c r="L24">
        <v>358</v>
      </c>
    </row>
    <row r="25" spans="1:12" x14ac:dyDescent="0.25">
      <c r="A25">
        <v>315</v>
      </c>
      <c r="B25" t="s">
        <v>88</v>
      </c>
      <c r="C25" t="s">
        <v>26</v>
      </c>
      <c r="D25" t="s">
        <v>27</v>
      </c>
      <c r="E25" t="s">
        <v>88</v>
      </c>
      <c r="F25" t="s">
        <v>42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</row>
    <row r="26" spans="1:12" x14ac:dyDescent="0.25">
      <c r="A26">
        <v>353</v>
      </c>
      <c r="B26" t="s">
        <v>92</v>
      </c>
      <c r="C26" t="s">
        <v>26</v>
      </c>
      <c r="D26" t="s">
        <v>27</v>
      </c>
      <c r="E26" t="s">
        <v>88</v>
      </c>
      <c r="F26" t="s">
        <v>29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</row>
    <row r="27" spans="1:12" x14ac:dyDescent="0.25">
      <c r="A27">
        <v>409</v>
      </c>
      <c r="B27" t="s">
        <v>100</v>
      </c>
      <c r="C27" t="s">
        <v>26</v>
      </c>
      <c r="D27" t="s">
        <v>27</v>
      </c>
      <c r="E27" t="s">
        <v>88</v>
      </c>
      <c r="F27" t="s">
        <v>42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</row>
    <row r="28" spans="1:12" x14ac:dyDescent="0.25">
      <c r="A28">
        <v>438</v>
      </c>
      <c r="B28" t="s">
        <v>102</v>
      </c>
      <c r="C28" t="s">
        <v>26</v>
      </c>
      <c r="D28" t="s">
        <v>27</v>
      </c>
      <c r="E28" t="s">
        <v>88</v>
      </c>
      <c r="F28" t="s">
        <v>42</v>
      </c>
      <c r="G28">
        <v>0</v>
      </c>
      <c r="H28">
        <v>0</v>
      </c>
      <c r="I28">
        <v>0</v>
      </c>
      <c r="J28">
        <v>158</v>
      </c>
      <c r="K28">
        <v>318</v>
      </c>
      <c r="L28">
        <v>460</v>
      </c>
    </row>
    <row r="29" spans="1:12" x14ac:dyDescent="0.25">
      <c r="A29">
        <v>857</v>
      </c>
      <c r="B29" t="s">
        <v>104</v>
      </c>
      <c r="C29" t="s">
        <v>26</v>
      </c>
      <c r="D29" t="s">
        <v>27</v>
      </c>
      <c r="E29" t="s">
        <v>88</v>
      </c>
      <c r="F29" t="s">
        <v>42</v>
      </c>
      <c r="G29">
        <v>0</v>
      </c>
      <c r="H29">
        <v>0</v>
      </c>
      <c r="I29">
        <v>38</v>
      </c>
      <c r="J29">
        <v>137</v>
      </c>
      <c r="K29">
        <v>226</v>
      </c>
      <c r="L29">
        <v>306</v>
      </c>
    </row>
    <row r="30" spans="1:12" x14ac:dyDescent="0.25">
      <c r="A30">
        <v>1005</v>
      </c>
      <c r="B30" t="s">
        <v>349</v>
      </c>
      <c r="C30" t="s">
        <v>322</v>
      </c>
      <c r="D30" t="s">
        <v>27</v>
      </c>
      <c r="E30" t="s">
        <v>88</v>
      </c>
      <c r="F30" t="s">
        <v>42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</row>
    <row r="31" spans="1:12" x14ac:dyDescent="0.25">
      <c r="A31">
        <v>1255</v>
      </c>
      <c r="B31" t="s">
        <v>105</v>
      </c>
      <c r="C31" t="s">
        <v>26</v>
      </c>
      <c r="D31" t="s">
        <v>27</v>
      </c>
      <c r="E31" t="s">
        <v>88</v>
      </c>
      <c r="F31" t="s">
        <v>29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</row>
    <row r="32" spans="1:12" x14ac:dyDescent="0.25">
      <c r="A32">
        <v>1266</v>
      </c>
      <c r="B32" t="s">
        <v>107</v>
      </c>
      <c r="C32" t="s">
        <v>26</v>
      </c>
      <c r="D32" t="s">
        <v>27</v>
      </c>
      <c r="E32" t="s">
        <v>88</v>
      </c>
      <c r="F32" t="s">
        <v>29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</row>
    <row r="33" spans="1:12" x14ac:dyDescent="0.25">
      <c r="A33">
        <v>1358</v>
      </c>
      <c r="B33" t="s">
        <v>350</v>
      </c>
      <c r="C33" t="s">
        <v>344</v>
      </c>
      <c r="D33" t="s">
        <v>27</v>
      </c>
      <c r="E33" t="s">
        <v>88</v>
      </c>
      <c r="F33" t="s">
        <v>42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</row>
    <row r="34" spans="1:12" x14ac:dyDescent="0.25">
      <c r="A34">
        <v>1639</v>
      </c>
      <c r="B34" t="s">
        <v>351</v>
      </c>
      <c r="C34" t="s">
        <v>57</v>
      </c>
      <c r="D34" t="s">
        <v>27</v>
      </c>
      <c r="E34" t="s">
        <v>88</v>
      </c>
      <c r="F34" t="s">
        <v>42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</row>
    <row r="35" spans="1:12" x14ac:dyDescent="0.25">
      <c r="A35">
        <v>1798</v>
      </c>
      <c r="B35" t="s">
        <v>108</v>
      </c>
      <c r="C35" t="s">
        <v>26</v>
      </c>
      <c r="D35" t="s">
        <v>27</v>
      </c>
      <c r="E35" t="s">
        <v>88</v>
      </c>
      <c r="F35" t="s">
        <v>42</v>
      </c>
      <c r="G35">
        <v>0</v>
      </c>
      <c r="H35">
        <v>0</v>
      </c>
      <c r="I35">
        <v>1089</v>
      </c>
      <c r="J35">
        <v>1859</v>
      </c>
      <c r="K35">
        <v>2377</v>
      </c>
      <c r="L35">
        <v>2636</v>
      </c>
    </row>
    <row r="36" spans="1:12" x14ac:dyDescent="0.25">
      <c r="A36">
        <v>1821</v>
      </c>
      <c r="B36" t="s">
        <v>111</v>
      </c>
      <c r="C36" t="s">
        <v>26</v>
      </c>
      <c r="D36" t="s">
        <v>27</v>
      </c>
      <c r="E36" t="s">
        <v>88</v>
      </c>
      <c r="F36" t="s">
        <v>42</v>
      </c>
      <c r="G36">
        <v>207</v>
      </c>
      <c r="H36">
        <v>379</v>
      </c>
      <c r="I36">
        <v>525</v>
      </c>
      <c r="J36">
        <v>665</v>
      </c>
      <c r="K36">
        <v>788</v>
      </c>
      <c r="L36">
        <v>896</v>
      </c>
    </row>
    <row r="37" spans="1:12" x14ac:dyDescent="0.25">
      <c r="A37">
        <v>1867</v>
      </c>
      <c r="B37" t="s">
        <v>113</v>
      </c>
      <c r="C37" t="s">
        <v>59</v>
      </c>
      <c r="D37" t="s">
        <v>27</v>
      </c>
      <c r="E37" t="s">
        <v>88</v>
      </c>
      <c r="F37" t="s">
        <v>42</v>
      </c>
      <c r="G37">
        <v>1011</v>
      </c>
      <c r="H37">
        <v>1703</v>
      </c>
      <c r="I37">
        <v>2428</v>
      </c>
      <c r="J37">
        <v>3085</v>
      </c>
      <c r="K37">
        <v>3841</v>
      </c>
      <c r="L37">
        <v>4703</v>
      </c>
    </row>
    <row r="38" spans="1:12" x14ac:dyDescent="0.25">
      <c r="A38">
        <v>3127</v>
      </c>
      <c r="B38" t="s">
        <v>117</v>
      </c>
      <c r="C38" t="s">
        <v>26</v>
      </c>
      <c r="D38" t="s">
        <v>27</v>
      </c>
      <c r="E38" t="s">
        <v>88</v>
      </c>
      <c r="F38" t="s">
        <v>29</v>
      </c>
      <c r="G38">
        <v>0</v>
      </c>
      <c r="H38">
        <v>201</v>
      </c>
      <c r="I38">
        <v>454</v>
      </c>
      <c r="J38">
        <v>697</v>
      </c>
      <c r="K38">
        <v>912</v>
      </c>
      <c r="L38">
        <v>1098</v>
      </c>
    </row>
    <row r="39" spans="1:12" x14ac:dyDescent="0.25">
      <c r="A39">
        <v>194</v>
      </c>
      <c r="B39" t="s">
        <v>25</v>
      </c>
      <c r="C39" t="s">
        <v>26</v>
      </c>
      <c r="D39" t="s">
        <v>64</v>
      </c>
      <c r="E39" t="s">
        <v>121</v>
      </c>
      <c r="F39" t="s">
        <v>29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</row>
    <row r="40" spans="1:12" x14ac:dyDescent="0.25">
      <c r="A40">
        <v>411</v>
      </c>
      <c r="B40" t="s">
        <v>120</v>
      </c>
      <c r="C40" t="s">
        <v>26</v>
      </c>
      <c r="D40" t="s">
        <v>64</v>
      </c>
      <c r="E40" t="s">
        <v>121</v>
      </c>
      <c r="F40" t="s">
        <v>29</v>
      </c>
      <c r="G40">
        <v>0</v>
      </c>
      <c r="H40">
        <v>0</v>
      </c>
      <c r="I40">
        <v>22</v>
      </c>
      <c r="J40">
        <v>64</v>
      </c>
      <c r="K40">
        <v>104</v>
      </c>
      <c r="L40">
        <v>141</v>
      </c>
    </row>
    <row r="41" spans="1:12" x14ac:dyDescent="0.25">
      <c r="A41">
        <v>439</v>
      </c>
      <c r="B41" t="s">
        <v>129</v>
      </c>
      <c r="C41" t="s">
        <v>26</v>
      </c>
      <c r="D41" t="s">
        <v>64</v>
      </c>
      <c r="E41" t="s">
        <v>121</v>
      </c>
      <c r="F41" t="s">
        <v>42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</row>
    <row r="42" spans="1:12" x14ac:dyDescent="0.25">
      <c r="A42">
        <v>670</v>
      </c>
      <c r="B42" t="s">
        <v>54</v>
      </c>
      <c r="C42" t="s">
        <v>26</v>
      </c>
      <c r="D42" t="s">
        <v>64</v>
      </c>
      <c r="E42" t="s">
        <v>121</v>
      </c>
      <c r="F42" t="s">
        <v>29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</row>
    <row r="43" spans="1:12" x14ac:dyDescent="0.25">
      <c r="A43">
        <v>847</v>
      </c>
      <c r="B43" t="s">
        <v>130</v>
      </c>
      <c r="C43" t="s">
        <v>26</v>
      </c>
      <c r="D43" t="s">
        <v>64</v>
      </c>
      <c r="E43" t="s">
        <v>121</v>
      </c>
      <c r="F43" t="s">
        <v>29</v>
      </c>
      <c r="G43">
        <v>0</v>
      </c>
      <c r="H43">
        <v>0</v>
      </c>
      <c r="I43">
        <v>0</v>
      </c>
      <c r="J43">
        <v>3</v>
      </c>
      <c r="K43">
        <v>0</v>
      </c>
      <c r="L43">
        <v>3</v>
      </c>
    </row>
    <row r="44" spans="1:12" x14ac:dyDescent="0.25">
      <c r="A44">
        <v>1006</v>
      </c>
      <c r="B44" t="s">
        <v>352</v>
      </c>
      <c r="C44" t="s">
        <v>322</v>
      </c>
      <c r="D44" t="s">
        <v>64</v>
      </c>
      <c r="E44" t="s">
        <v>121</v>
      </c>
      <c r="F44" t="s">
        <v>42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</row>
    <row r="45" spans="1:12" x14ac:dyDescent="0.25">
      <c r="A45">
        <v>1359</v>
      </c>
      <c r="B45" t="s">
        <v>353</v>
      </c>
      <c r="C45" t="s">
        <v>344</v>
      </c>
      <c r="D45" t="s">
        <v>64</v>
      </c>
      <c r="E45" t="s">
        <v>121</v>
      </c>
      <c r="F45" t="s">
        <v>42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</row>
    <row r="46" spans="1:12" x14ac:dyDescent="0.25">
      <c r="A46">
        <v>1588</v>
      </c>
      <c r="B46" t="s">
        <v>132</v>
      </c>
      <c r="C46" t="s">
        <v>26</v>
      </c>
      <c r="D46" t="s">
        <v>64</v>
      </c>
      <c r="E46" t="s">
        <v>121</v>
      </c>
      <c r="F46" t="s">
        <v>42</v>
      </c>
      <c r="G46">
        <v>188</v>
      </c>
      <c r="H46">
        <v>613</v>
      </c>
      <c r="I46">
        <v>1042</v>
      </c>
      <c r="J46">
        <v>1484</v>
      </c>
      <c r="K46">
        <v>1947</v>
      </c>
      <c r="L46">
        <v>2402</v>
      </c>
    </row>
    <row r="47" spans="1:12" x14ac:dyDescent="0.25">
      <c r="A47">
        <v>1607</v>
      </c>
      <c r="B47" t="s">
        <v>137</v>
      </c>
      <c r="C47" t="s">
        <v>26</v>
      </c>
      <c r="D47" t="s">
        <v>64</v>
      </c>
      <c r="E47" t="s">
        <v>121</v>
      </c>
      <c r="F47" t="s">
        <v>29</v>
      </c>
      <c r="G47">
        <v>0</v>
      </c>
      <c r="H47">
        <v>41</v>
      </c>
      <c r="I47">
        <v>217</v>
      </c>
      <c r="J47">
        <v>400</v>
      </c>
      <c r="K47">
        <v>594</v>
      </c>
      <c r="L47">
        <v>784</v>
      </c>
    </row>
    <row r="48" spans="1:12" x14ac:dyDescent="0.25">
      <c r="A48">
        <v>1640</v>
      </c>
      <c r="B48" t="s">
        <v>354</v>
      </c>
      <c r="C48" t="s">
        <v>57</v>
      </c>
      <c r="D48" t="s">
        <v>64</v>
      </c>
      <c r="E48" t="s">
        <v>121</v>
      </c>
      <c r="F48" t="s">
        <v>42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</row>
    <row r="49" spans="1:12" x14ac:dyDescent="0.25">
      <c r="A49">
        <v>1804</v>
      </c>
      <c r="B49" t="s">
        <v>138</v>
      </c>
      <c r="C49" t="s">
        <v>26</v>
      </c>
      <c r="D49" t="s">
        <v>64</v>
      </c>
      <c r="E49" t="s">
        <v>121</v>
      </c>
      <c r="F49" t="s">
        <v>42</v>
      </c>
      <c r="G49">
        <v>0</v>
      </c>
      <c r="H49">
        <v>31</v>
      </c>
      <c r="I49">
        <v>66</v>
      </c>
      <c r="J49">
        <v>102</v>
      </c>
      <c r="K49">
        <v>140</v>
      </c>
      <c r="L49">
        <v>177</v>
      </c>
    </row>
    <row r="50" spans="1:12" x14ac:dyDescent="0.25">
      <c r="A50">
        <v>1812</v>
      </c>
      <c r="B50" t="s">
        <v>355</v>
      </c>
      <c r="C50" t="s">
        <v>26</v>
      </c>
      <c r="D50" t="s">
        <v>64</v>
      </c>
      <c r="E50" t="s">
        <v>121</v>
      </c>
      <c r="F50" t="s">
        <v>29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</row>
    <row r="51" spans="1:12" x14ac:dyDescent="0.25">
      <c r="A51">
        <v>1868</v>
      </c>
      <c r="B51" t="s">
        <v>356</v>
      </c>
      <c r="C51" t="s">
        <v>59</v>
      </c>
      <c r="D51" t="s">
        <v>64</v>
      </c>
      <c r="E51" t="s">
        <v>121</v>
      </c>
      <c r="F51" t="s">
        <v>42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</row>
    <row r="52" spans="1:12" x14ac:dyDescent="0.25">
      <c r="A52">
        <v>2097</v>
      </c>
      <c r="B52" t="s">
        <v>141</v>
      </c>
      <c r="C52" t="s">
        <v>26</v>
      </c>
      <c r="D52" t="s">
        <v>64</v>
      </c>
      <c r="E52" t="s">
        <v>121</v>
      </c>
      <c r="F52" t="s">
        <v>29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</row>
    <row r="53" spans="1:12" x14ac:dyDescent="0.25">
      <c r="A53">
        <v>2122</v>
      </c>
      <c r="B53" t="s">
        <v>142</v>
      </c>
      <c r="C53" t="s">
        <v>26</v>
      </c>
      <c r="D53" t="s">
        <v>64</v>
      </c>
      <c r="E53" t="s">
        <v>121</v>
      </c>
      <c r="F53" t="s">
        <v>29</v>
      </c>
      <c r="G53">
        <v>13</v>
      </c>
      <c r="H53">
        <v>16</v>
      </c>
      <c r="I53">
        <v>20</v>
      </c>
      <c r="J53">
        <v>23</v>
      </c>
      <c r="K53">
        <v>26</v>
      </c>
      <c r="L53">
        <v>29</v>
      </c>
    </row>
    <row r="54" spans="1:12" x14ac:dyDescent="0.25">
      <c r="A54">
        <v>2218</v>
      </c>
      <c r="B54" t="s">
        <v>62</v>
      </c>
      <c r="C54" t="s">
        <v>26</v>
      </c>
      <c r="D54" t="s">
        <v>64</v>
      </c>
      <c r="E54" t="s">
        <v>121</v>
      </c>
      <c r="F54" t="s">
        <v>29</v>
      </c>
      <c r="G54">
        <v>0</v>
      </c>
      <c r="H54">
        <v>0</v>
      </c>
      <c r="I54">
        <v>0</v>
      </c>
      <c r="J54">
        <v>146</v>
      </c>
      <c r="K54">
        <v>341</v>
      </c>
      <c r="L54">
        <v>541</v>
      </c>
    </row>
    <row r="55" spans="1:12" x14ac:dyDescent="0.25">
      <c r="A55">
        <v>2324</v>
      </c>
      <c r="B55" t="s">
        <v>144</v>
      </c>
      <c r="C55" t="s">
        <v>26</v>
      </c>
      <c r="D55" t="s">
        <v>64</v>
      </c>
      <c r="E55" t="s">
        <v>121</v>
      </c>
      <c r="F55" t="s">
        <v>29</v>
      </c>
      <c r="G55">
        <v>0</v>
      </c>
      <c r="H55">
        <v>0</v>
      </c>
      <c r="I55">
        <v>1</v>
      </c>
      <c r="J55">
        <v>1</v>
      </c>
      <c r="K55">
        <v>2</v>
      </c>
      <c r="L55">
        <v>3</v>
      </c>
    </row>
    <row r="56" spans="1:12" x14ac:dyDescent="0.25">
      <c r="A56">
        <v>2973</v>
      </c>
      <c r="B56" t="s">
        <v>146</v>
      </c>
      <c r="C56" t="s">
        <v>26</v>
      </c>
      <c r="D56" t="s">
        <v>64</v>
      </c>
      <c r="E56" t="s">
        <v>121</v>
      </c>
      <c r="F56" t="s">
        <v>29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</row>
    <row r="57" spans="1:12" x14ac:dyDescent="0.25">
      <c r="A57">
        <v>3139</v>
      </c>
      <c r="B57" t="s">
        <v>147</v>
      </c>
      <c r="C57" t="s">
        <v>26</v>
      </c>
      <c r="D57" t="s">
        <v>64</v>
      </c>
      <c r="E57" t="s">
        <v>121</v>
      </c>
      <c r="F57" t="s">
        <v>29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</row>
    <row r="58" spans="1:12" x14ac:dyDescent="0.25">
      <c r="A58">
        <v>194</v>
      </c>
      <c r="B58" t="s">
        <v>25</v>
      </c>
      <c r="C58" t="s">
        <v>26</v>
      </c>
      <c r="D58" t="s">
        <v>27</v>
      </c>
      <c r="E58" t="s">
        <v>148</v>
      </c>
      <c r="F58" t="s">
        <v>29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</row>
    <row r="59" spans="1:12" x14ac:dyDescent="0.25">
      <c r="A59">
        <v>486</v>
      </c>
      <c r="B59" t="s">
        <v>149</v>
      </c>
      <c r="C59" t="s">
        <v>26</v>
      </c>
      <c r="D59" t="s">
        <v>27</v>
      </c>
      <c r="E59" t="s">
        <v>148</v>
      </c>
      <c r="F59" t="s">
        <v>42</v>
      </c>
      <c r="G59">
        <v>272</v>
      </c>
      <c r="H59">
        <v>385</v>
      </c>
      <c r="I59">
        <v>456</v>
      </c>
      <c r="J59">
        <v>523</v>
      </c>
      <c r="K59">
        <v>587</v>
      </c>
      <c r="L59">
        <v>639</v>
      </c>
    </row>
    <row r="60" spans="1:12" x14ac:dyDescent="0.25">
      <c r="A60">
        <v>776</v>
      </c>
      <c r="B60" t="s">
        <v>152</v>
      </c>
      <c r="C60" t="s">
        <v>26</v>
      </c>
      <c r="D60" t="s">
        <v>27</v>
      </c>
      <c r="E60" t="s">
        <v>148</v>
      </c>
      <c r="F60" t="s">
        <v>42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</row>
    <row r="61" spans="1:12" x14ac:dyDescent="0.25">
      <c r="A61">
        <v>781</v>
      </c>
      <c r="B61" t="s">
        <v>153</v>
      </c>
      <c r="C61" t="s">
        <v>26</v>
      </c>
      <c r="D61" t="s">
        <v>27</v>
      </c>
      <c r="E61" t="s">
        <v>148</v>
      </c>
      <c r="F61" t="s">
        <v>42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</row>
    <row r="62" spans="1:12" x14ac:dyDescent="0.25">
      <c r="A62">
        <v>1051</v>
      </c>
      <c r="B62" t="s">
        <v>357</v>
      </c>
      <c r="C62" t="s">
        <v>322</v>
      </c>
      <c r="D62" t="s">
        <v>27</v>
      </c>
      <c r="E62" t="s">
        <v>148</v>
      </c>
      <c r="F62" t="s">
        <v>42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</row>
    <row r="63" spans="1:12" x14ac:dyDescent="0.25">
      <c r="A63">
        <v>1278</v>
      </c>
      <c r="B63" t="s">
        <v>156</v>
      </c>
      <c r="C63" t="s">
        <v>26</v>
      </c>
      <c r="D63" t="s">
        <v>27</v>
      </c>
      <c r="E63" t="s">
        <v>148</v>
      </c>
      <c r="F63" t="s">
        <v>42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</row>
    <row r="64" spans="1:12" x14ac:dyDescent="0.25">
      <c r="A64">
        <v>1312</v>
      </c>
      <c r="B64" t="s">
        <v>158</v>
      </c>
      <c r="C64" t="s">
        <v>26</v>
      </c>
      <c r="D64" t="s">
        <v>27</v>
      </c>
      <c r="E64" t="s">
        <v>148</v>
      </c>
      <c r="F64" t="s">
        <v>29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</row>
    <row r="65" spans="1:12" x14ac:dyDescent="0.25">
      <c r="A65">
        <v>1406</v>
      </c>
      <c r="B65" t="s">
        <v>358</v>
      </c>
      <c r="C65" t="s">
        <v>344</v>
      </c>
      <c r="D65" t="s">
        <v>27</v>
      </c>
      <c r="E65" t="s">
        <v>148</v>
      </c>
      <c r="F65" t="s">
        <v>42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</row>
    <row r="66" spans="1:12" x14ac:dyDescent="0.25">
      <c r="A66">
        <v>1669</v>
      </c>
      <c r="B66" t="s">
        <v>159</v>
      </c>
      <c r="C66" t="s">
        <v>57</v>
      </c>
      <c r="D66" t="s">
        <v>27</v>
      </c>
      <c r="E66" t="s">
        <v>148</v>
      </c>
      <c r="F66" t="s">
        <v>42</v>
      </c>
      <c r="G66">
        <v>206</v>
      </c>
      <c r="H66">
        <v>243</v>
      </c>
      <c r="I66">
        <v>279</v>
      </c>
      <c r="J66">
        <v>310</v>
      </c>
      <c r="K66">
        <v>349</v>
      </c>
      <c r="L66">
        <v>391</v>
      </c>
    </row>
    <row r="67" spans="1:12" x14ac:dyDescent="0.25">
      <c r="A67">
        <v>1908</v>
      </c>
      <c r="B67" t="s">
        <v>160</v>
      </c>
      <c r="C67" t="s">
        <v>59</v>
      </c>
      <c r="D67" t="s">
        <v>27</v>
      </c>
      <c r="E67" t="s">
        <v>148</v>
      </c>
      <c r="F67" t="s">
        <v>42</v>
      </c>
      <c r="G67">
        <v>1986</v>
      </c>
      <c r="H67">
        <v>1492</v>
      </c>
      <c r="I67">
        <v>925</v>
      </c>
      <c r="J67">
        <v>393</v>
      </c>
      <c r="K67">
        <v>40</v>
      </c>
      <c r="L67">
        <v>39</v>
      </c>
    </row>
    <row r="68" spans="1:12" x14ac:dyDescent="0.25">
      <c r="A68">
        <v>2337</v>
      </c>
      <c r="B68" t="s">
        <v>163</v>
      </c>
      <c r="C68" t="s">
        <v>26</v>
      </c>
      <c r="D68" t="s">
        <v>27</v>
      </c>
      <c r="E68" t="s">
        <v>148</v>
      </c>
      <c r="F68" t="s">
        <v>42</v>
      </c>
      <c r="G68">
        <v>0</v>
      </c>
      <c r="H68">
        <v>85</v>
      </c>
      <c r="I68">
        <v>142</v>
      </c>
      <c r="J68">
        <v>191</v>
      </c>
      <c r="K68">
        <v>234</v>
      </c>
      <c r="L68">
        <v>267</v>
      </c>
    </row>
    <row r="69" spans="1:12" x14ac:dyDescent="0.25">
      <c r="A69">
        <v>2421</v>
      </c>
      <c r="B69" t="s">
        <v>165</v>
      </c>
      <c r="C69" t="s">
        <v>69</v>
      </c>
      <c r="D69" t="s">
        <v>27</v>
      </c>
      <c r="E69" t="s">
        <v>148</v>
      </c>
      <c r="F69" t="s">
        <v>42</v>
      </c>
      <c r="G69">
        <v>0</v>
      </c>
      <c r="H69">
        <v>0</v>
      </c>
      <c r="I69">
        <v>0</v>
      </c>
      <c r="J69">
        <v>0</v>
      </c>
      <c r="K69">
        <v>2614</v>
      </c>
      <c r="L69">
        <v>7414</v>
      </c>
    </row>
    <row r="70" spans="1:12" x14ac:dyDescent="0.25">
      <c r="A70">
        <v>7</v>
      </c>
      <c r="B70" t="s">
        <v>172</v>
      </c>
      <c r="C70" t="s">
        <v>26</v>
      </c>
      <c r="D70" t="s">
        <v>27</v>
      </c>
      <c r="E70" t="s">
        <v>173</v>
      </c>
      <c r="F70" t="s">
        <v>29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</row>
    <row r="71" spans="1:12" x14ac:dyDescent="0.25">
      <c r="A71">
        <v>307</v>
      </c>
      <c r="B71" t="s">
        <v>174</v>
      </c>
      <c r="C71" t="s">
        <v>26</v>
      </c>
      <c r="D71" t="s">
        <v>27</v>
      </c>
      <c r="E71" t="s">
        <v>173</v>
      </c>
      <c r="F71" t="s">
        <v>29</v>
      </c>
      <c r="G71">
        <v>0</v>
      </c>
      <c r="H71">
        <v>667</v>
      </c>
      <c r="I71">
        <v>1690</v>
      </c>
      <c r="J71">
        <v>2974</v>
      </c>
      <c r="K71">
        <v>4429</v>
      </c>
      <c r="L71">
        <v>6088</v>
      </c>
    </row>
    <row r="72" spans="1:12" x14ac:dyDescent="0.25">
      <c r="A72">
        <v>307</v>
      </c>
      <c r="B72" t="s">
        <v>174</v>
      </c>
      <c r="C72" t="s">
        <v>26</v>
      </c>
      <c r="D72" t="s">
        <v>64</v>
      </c>
      <c r="E72" t="s">
        <v>173</v>
      </c>
      <c r="F72" t="s">
        <v>29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</row>
    <row r="73" spans="1:12" x14ac:dyDescent="0.25">
      <c r="A73">
        <v>356</v>
      </c>
      <c r="B73" t="s">
        <v>359</v>
      </c>
      <c r="C73" t="s">
        <v>26</v>
      </c>
      <c r="D73" t="s">
        <v>27</v>
      </c>
      <c r="E73" t="s">
        <v>173</v>
      </c>
      <c r="F73" t="s">
        <v>42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>
        <v>411</v>
      </c>
      <c r="B74" t="s">
        <v>120</v>
      </c>
      <c r="C74" t="s">
        <v>26</v>
      </c>
      <c r="D74" t="s">
        <v>64</v>
      </c>
      <c r="E74" t="s">
        <v>173</v>
      </c>
      <c r="F74" t="s">
        <v>29</v>
      </c>
      <c r="G74">
        <v>0</v>
      </c>
      <c r="H74">
        <v>0</v>
      </c>
      <c r="I74">
        <v>56</v>
      </c>
      <c r="J74">
        <v>187</v>
      </c>
      <c r="K74">
        <v>336</v>
      </c>
      <c r="L74">
        <v>500</v>
      </c>
    </row>
    <row r="75" spans="1:12" x14ac:dyDescent="0.25">
      <c r="A75">
        <v>516</v>
      </c>
      <c r="B75" t="s">
        <v>184</v>
      </c>
      <c r="C75" t="s">
        <v>26</v>
      </c>
      <c r="D75" t="s">
        <v>27</v>
      </c>
      <c r="E75" t="s">
        <v>173</v>
      </c>
      <c r="F75" t="s">
        <v>29</v>
      </c>
      <c r="G75">
        <v>0</v>
      </c>
      <c r="H75">
        <v>0</v>
      </c>
      <c r="I75">
        <v>530</v>
      </c>
      <c r="J75">
        <v>1587</v>
      </c>
      <c r="K75">
        <v>2489</v>
      </c>
      <c r="L75">
        <v>3382</v>
      </c>
    </row>
    <row r="76" spans="1:12" x14ac:dyDescent="0.25">
      <c r="A76">
        <v>516</v>
      </c>
      <c r="B76" t="s">
        <v>184</v>
      </c>
      <c r="C76" t="s">
        <v>26</v>
      </c>
      <c r="D76" t="s">
        <v>64</v>
      </c>
      <c r="E76" t="s">
        <v>173</v>
      </c>
      <c r="F76" t="s">
        <v>29</v>
      </c>
      <c r="G76">
        <v>0</v>
      </c>
      <c r="H76">
        <v>0</v>
      </c>
      <c r="I76">
        <v>0</v>
      </c>
      <c r="J76">
        <v>1109</v>
      </c>
      <c r="K76">
        <v>6654</v>
      </c>
      <c r="L76">
        <v>12812</v>
      </c>
    </row>
    <row r="77" spans="1:12" x14ac:dyDescent="0.25">
      <c r="A77">
        <v>670</v>
      </c>
      <c r="B77" t="s">
        <v>54</v>
      </c>
      <c r="C77" t="s">
        <v>26</v>
      </c>
      <c r="D77" t="s">
        <v>64</v>
      </c>
      <c r="E77" t="s">
        <v>173</v>
      </c>
      <c r="F77" t="s">
        <v>29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</row>
    <row r="78" spans="1:12" x14ac:dyDescent="0.25">
      <c r="A78">
        <v>681</v>
      </c>
      <c r="B78" t="s">
        <v>190</v>
      </c>
      <c r="C78" t="s">
        <v>26</v>
      </c>
      <c r="D78" t="s">
        <v>64</v>
      </c>
      <c r="E78" t="s">
        <v>173</v>
      </c>
      <c r="F78" t="s">
        <v>29</v>
      </c>
      <c r="G78">
        <v>0</v>
      </c>
      <c r="H78">
        <v>13</v>
      </c>
      <c r="I78">
        <v>118</v>
      </c>
      <c r="J78">
        <v>243</v>
      </c>
      <c r="K78">
        <v>388</v>
      </c>
      <c r="L78">
        <v>551</v>
      </c>
    </row>
    <row r="79" spans="1:12" x14ac:dyDescent="0.25">
      <c r="A79">
        <v>720</v>
      </c>
      <c r="B79" t="s">
        <v>193</v>
      </c>
      <c r="C79" t="s">
        <v>26</v>
      </c>
      <c r="D79" t="s">
        <v>27</v>
      </c>
      <c r="E79" t="s">
        <v>173</v>
      </c>
      <c r="F79" t="s">
        <v>42</v>
      </c>
      <c r="G79">
        <v>0</v>
      </c>
      <c r="H79">
        <v>31</v>
      </c>
      <c r="I79">
        <v>104</v>
      </c>
      <c r="J79">
        <v>198</v>
      </c>
      <c r="K79">
        <v>307</v>
      </c>
      <c r="L79">
        <v>432</v>
      </c>
    </row>
    <row r="80" spans="1:12" x14ac:dyDescent="0.25">
      <c r="A80">
        <v>721</v>
      </c>
      <c r="B80" t="s">
        <v>197</v>
      </c>
      <c r="C80" t="s">
        <v>26</v>
      </c>
      <c r="D80" t="s">
        <v>27</v>
      </c>
      <c r="E80" t="s">
        <v>173</v>
      </c>
      <c r="F80" t="s">
        <v>42</v>
      </c>
      <c r="G80">
        <v>0</v>
      </c>
      <c r="H80">
        <v>0</v>
      </c>
      <c r="I80">
        <v>0</v>
      </c>
      <c r="J80">
        <v>0</v>
      </c>
      <c r="K80">
        <v>0</v>
      </c>
      <c r="L80">
        <v>126</v>
      </c>
    </row>
    <row r="81" spans="1:12" x14ac:dyDescent="0.25">
      <c r="A81">
        <v>1079</v>
      </c>
      <c r="B81" t="s">
        <v>360</v>
      </c>
      <c r="C81" t="s">
        <v>322</v>
      </c>
      <c r="D81" t="s">
        <v>27</v>
      </c>
      <c r="E81" t="s">
        <v>173</v>
      </c>
      <c r="F81" t="s">
        <v>29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</row>
    <row r="82" spans="1:12" x14ac:dyDescent="0.25">
      <c r="A82">
        <v>1079</v>
      </c>
      <c r="B82" t="s">
        <v>360</v>
      </c>
      <c r="C82" t="s">
        <v>322</v>
      </c>
      <c r="D82" t="s">
        <v>64</v>
      </c>
      <c r="E82" t="s">
        <v>173</v>
      </c>
      <c r="F82" t="s">
        <v>29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</row>
    <row r="83" spans="1:12" x14ac:dyDescent="0.25">
      <c r="A83">
        <v>1276</v>
      </c>
      <c r="B83" t="s">
        <v>199</v>
      </c>
      <c r="C83" t="s">
        <v>26</v>
      </c>
      <c r="D83" t="s">
        <v>64</v>
      </c>
      <c r="E83" t="s">
        <v>173</v>
      </c>
      <c r="F83" t="s">
        <v>42</v>
      </c>
      <c r="G83">
        <v>0</v>
      </c>
      <c r="H83">
        <v>1348</v>
      </c>
      <c r="I83">
        <v>2801</v>
      </c>
      <c r="J83">
        <v>2787</v>
      </c>
      <c r="K83">
        <v>2776</v>
      </c>
      <c r="L83">
        <v>2783</v>
      </c>
    </row>
    <row r="84" spans="1:12" x14ac:dyDescent="0.25">
      <c r="A84">
        <v>1436</v>
      </c>
      <c r="B84" t="s">
        <v>361</v>
      </c>
      <c r="C84" t="s">
        <v>344</v>
      </c>
      <c r="D84" t="s">
        <v>27</v>
      </c>
      <c r="E84" t="s">
        <v>173</v>
      </c>
      <c r="F84" t="s">
        <v>29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</row>
    <row r="85" spans="1:12" x14ac:dyDescent="0.25">
      <c r="A85">
        <v>1436</v>
      </c>
      <c r="B85" t="s">
        <v>361</v>
      </c>
      <c r="C85" t="s">
        <v>344</v>
      </c>
      <c r="D85" t="s">
        <v>64</v>
      </c>
      <c r="E85" t="s">
        <v>173</v>
      </c>
      <c r="F85" t="s">
        <v>29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</row>
    <row r="86" spans="1:12" x14ac:dyDescent="0.25">
      <c r="A86">
        <v>1690</v>
      </c>
      <c r="B86" t="s">
        <v>362</v>
      </c>
      <c r="C86" t="s">
        <v>57</v>
      </c>
      <c r="D86" t="s">
        <v>27</v>
      </c>
      <c r="E86" t="s">
        <v>173</v>
      </c>
      <c r="F86" t="s">
        <v>29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</row>
    <row r="87" spans="1:12" x14ac:dyDescent="0.25">
      <c r="A87">
        <v>1690</v>
      </c>
      <c r="B87" t="s">
        <v>362</v>
      </c>
      <c r="C87" t="s">
        <v>57</v>
      </c>
      <c r="D87" t="s">
        <v>64</v>
      </c>
      <c r="E87" t="s">
        <v>173</v>
      </c>
      <c r="F87" t="s">
        <v>29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</row>
    <row r="88" spans="1:12" x14ac:dyDescent="0.25">
      <c r="A88">
        <v>1812</v>
      </c>
      <c r="B88" t="s">
        <v>355</v>
      </c>
      <c r="C88" t="s">
        <v>26</v>
      </c>
      <c r="D88" t="s">
        <v>64</v>
      </c>
      <c r="E88" t="s">
        <v>173</v>
      </c>
      <c r="F88" t="s">
        <v>29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</row>
    <row r="89" spans="1:12" x14ac:dyDescent="0.25">
      <c r="A89">
        <v>1935</v>
      </c>
      <c r="B89" t="s">
        <v>200</v>
      </c>
      <c r="C89" t="s">
        <v>59</v>
      </c>
      <c r="D89" t="s">
        <v>27</v>
      </c>
      <c r="E89" t="s">
        <v>173</v>
      </c>
      <c r="F89" t="s">
        <v>42</v>
      </c>
      <c r="G89">
        <v>531</v>
      </c>
      <c r="H89">
        <v>761</v>
      </c>
      <c r="I89">
        <v>1047</v>
      </c>
      <c r="J89">
        <v>1131</v>
      </c>
      <c r="K89">
        <v>1340</v>
      </c>
      <c r="L89">
        <v>1579</v>
      </c>
    </row>
    <row r="90" spans="1:12" x14ac:dyDescent="0.25">
      <c r="A90">
        <v>2089</v>
      </c>
      <c r="B90" t="s">
        <v>203</v>
      </c>
      <c r="C90" t="s">
        <v>26</v>
      </c>
      <c r="D90" t="s">
        <v>27</v>
      </c>
      <c r="E90" t="s">
        <v>173</v>
      </c>
      <c r="F90" t="s">
        <v>29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</row>
    <row r="91" spans="1:12" x14ac:dyDescent="0.25">
      <c r="A91">
        <v>2089</v>
      </c>
      <c r="B91" t="s">
        <v>203</v>
      </c>
      <c r="C91" t="s">
        <v>26</v>
      </c>
      <c r="D91" t="s">
        <v>64</v>
      </c>
      <c r="E91" t="s">
        <v>173</v>
      </c>
      <c r="F91" t="s">
        <v>29</v>
      </c>
      <c r="G91">
        <v>0</v>
      </c>
      <c r="H91">
        <v>1</v>
      </c>
      <c r="I91">
        <v>7</v>
      </c>
      <c r="J91">
        <v>17</v>
      </c>
      <c r="K91">
        <v>29</v>
      </c>
      <c r="L91">
        <v>42</v>
      </c>
    </row>
    <row r="92" spans="1:12" x14ac:dyDescent="0.25">
      <c r="A92">
        <v>2122</v>
      </c>
      <c r="B92" t="s">
        <v>142</v>
      </c>
      <c r="C92" t="s">
        <v>26</v>
      </c>
      <c r="D92" t="s">
        <v>64</v>
      </c>
      <c r="E92" t="s">
        <v>173</v>
      </c>
      <c r="F92" t="s">
        <v>29</v>
      </c>
      <c r="G92">
        <v>49</v>
      </c>
      <c r="H92">
        <v>65</v>
      </c>
      <c r="I92">
        <v>85</v>
      </c>
      <c r="J92">
        <v>111</v>
      </c>
      <c r="K92">
        <v>140</v>
      </c>
      <c r="L92">
        <v>174</v>
      </c>
    </row>
    <row r="93" spans="1:12" x14ac:dyDescent="0.25">
      <c r="A93">
        <v>2212</v>
      </c>
      <c r="B93" t="s">
        <v>206</v>
      </c>
      <c r="C93" t="s">
        <v>26</v>
      </c>
      <c r="D93" t="s">
        <v>27</v>
      </c>
      <c r="E93" t="s">
        <v>173</v>
      </c>
      <c r="F93" t="s">
        <v>29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</row>
    <row r="94" spans="1:12" x14ac:dyDescent="0.25">
      <c r="A94">
        <v>2212</v>
      </c>
      <c r="B94" t="s">
        <v>206</v>
      </c>
      <c r="C94" t="s">
        <v>26</v>
      </c>
      <c r="D94" t="s">
        <v>64</v>
      </c>
      <c r="E94" t="s">
        <v>173</v>
      </c>
      <c r="F94" t="s">
        <v>29</v>
      </c>
      <c r="G94">
        <v>0</v>
      </c>
      <c r="H94">
        <v>185</v>
      </c>
      <c r="I94">
        <v>184</v>
      </c>
      <c r="J94">
        <v>185</v>
      </c>
      <c r="K94">
        <v>184</v>
      </c>
      <c r="L94">
        <v>184</v>
      </c>
    </row>
    <row r="95" spans="1:12" x14ac:dyDescent="0.25">
      <c r="A95">
        <v>2324</v>
      </c>
      <c r="B95" t="s">
        <v>144</v>
      </c>
      <c r="C95" t="s">
        <v>26</v>
      </c>
      <c r="D95" t="s">
        <v>64</v>
      </c>
      <c r="E95" t="s">
        <v>173</v>
      </c>
      <c r="F95" t="s">
        <v>29</v>
      </c>
      <c r="G95">
        <v>0</v>
      </c>
      <c r="H95">
        <v>140</v>
      </c>
      <c r="I95">
        <v>2629</v>
      </c>
      <c r="J95">
        <v>5685</v>
      </c>
      <c r="K95">
        <v>9405</v>
      </c>
      <c r="L95">
        <v>13855</v>
      </c>
    </row>
    <row r="96" spans="1:12" x14ac:dyDescent="0.25">
      <c r="A96">
        <v>2434</v>
      </c>
      <c r="B96" t="s">
        <v>363</v>
      </c>
      <c r="C96" t="s">
        <v>69</v>
      </c>
      <c r="D96" t="s">
        <v>64</v>
      </c>
      <c r="E96" t="s">
        <v>173</v>
      </c>
      <c r="F96" t="s">
        <v>42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</row>
    <row r="97" spans="1:12" x14ac:dyDescent="0.25">
      <c r="A97">
        <v>2629</v>
      </c>
      <c r="B97" t="s">
        <v>207</v>
      </c>
      <c r="C97" t="s">
        <v>26</v>
      </c>
      <c r="D97" t="s">
        <v>64</v>
      </c>
      <c r="E97" t="s">
        <v>173</v>
      </c>
      <c r="F97" t="s">
        <v>42</v>
      </c>
      <c r="G97">
        <v>0</v>
      </c>
      <c r="H97">
        <v>0</v>
      </c>
      <c r="I97">
        <v>236</v>
      </c>
      <c r="J97">
        <v>564</v>
      </c>
      <c r="K97">
        <v>934</v>
      </c>
      <c r="L97">
        <v>1356</v>
      </c>
    </row>
    <row r="98" spans="1:12" x14ac:dyDescent="0.25">
      <c r="A98">
        <v>2642</v>
      </c>
      <c r="B98" t="s">
        <v>208</v>
      </c>
      <c r="C98" t="s">
        <v>26</v>
      </c>
      <c r="D98" t="s">
        <v>64</v>
      </c>
      <c r="E98" t="s">
        <v>173</v>
      </c>
      <c r="F98" t="s">
        <v>42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</row>
    <row r="99" spans="1:12" x14ac:dyDescent="0.25">
      <c r="A99">
        <v>2973</v>
      </c>
      <c r="B99" t="s">
        <v>146</v>
      </c>
      <c r="C99" t="s">
        <v>26</v>
      </c>
      <c r="D99" t="s">
        <v>27</v>
      </c>
      <c r="E99" t="s">
        <v>173</v>
      </c>
      <c r="F99" t="s">
        <v>29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</row>
    <row r="100" spans="1:12" x14ac:dyDescent="0.25">
      <c r="A100">
        <v>2973</v>
      </c>
      <c r="B100" t="s">
        <v>146</v>
      </c>
      <c r="C100" t="s">
        <v>26</v>
      </c>
      <c r="D100" t="s">
        <v>64</v>
      </c>
      <c r="E100" t="s">
        <v>173</v>
      </c>
      <c r="F100" t="s">
        <v>29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525</v>
      </c>
    </row>
    <row r="101" spans="1:12" x14ac:dyDescent="0.25">
      <c r="A101">
        <v>2992</v>
      </c>
      <c r="B101" t="s">
        <v>209</v>
      </c>
      <c r="C101" t="s">
        <v>26</v>
      </c>
      <c r="D101" t="s">
        <v>27</v>
      </c>
      <c r="E101" t="s">
        <v>173</v>
      </c>
      <c r="F101" t="s">
        <v>29</v>
      </c>
      <c r="G101">
        <v>0</v>
      </c>
      <c r="H101">
        <v>937</v>
      </c>
      <c r="I101">
        <v>2974</v>
      </c>
      <c r="J101">
        <v>5522</v>
      </c>
      <c r="K101">
        <v>8405</v>
      </c>
      <c r="L101">
        <v>11687</v>
      </c>
    </row>
    <row r="102" spans="1:12" x14ac:dyDescent="0.25">
      <c r="A102">
        <v>3139</v>
      </c>
      <c r="B102" t="s">
        <v>147</v>
      </c>
      <c r="C102" t="s">
        <v>26</v>
      </c>
      <c r="D102" t="s">
        <v>64</v>
      </c>
      <c r="E102" t="s">
        <v>173</v>
      </c>
      <c r="F102" t="s">
        <v>29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</row>
    <row r="103" spans="1:12" x14ac:dyDescent="0.25">
      <c r="A103">
        <v>3144</v>
      </c>
      <c r="B103" t="s">
        <v>211</v>
      </c>
      <c r="C103" t="s">
        <v>26</v>
      </c>
      <c r="D103" t="s">
        <v>64</v>
      </c>
      <c r="E103" t="s">
        <v>173</v>
      </c>
      <c r="F103" t="s">
        <v>42</v>
      </c>
      <c r="G103">
        <v>0</v>
      </c>
      <c r="H103">
        <v>0</v>
      </c>
      <c r="I103">
        <v>174</v>
      </c>
      <c r="J103">
        <v>456</v>
      </c>
      <c r="K103">
        <v>778</v>
      </c>
      <c r="L103">
        <v>1146</v>
      </c>
    </row>
    <row r="104" spans="1:12" x14ac:dyDescent="0.25">
      <c r="A104">
        <v>194</v>
      </c>
      <c r="B104" t="s">
        <v>25</v>
      </c>
      <c r="C104" t="s">
        <v>26</v>
      </c>
      <c r="D104" t="s">
        <v>93</v>
      </c>
      <c r="E104" t="s">
        <v>213</v>
      </c>
      <c r="F104" t="s">
        <v>29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</row>
    <row r="105" spans="1:12" x14ac:dyDescent="0.25">
      <c r="A105">
        <v>555</v>
      </c>
      <c r="B105" t="s">
        <v>364</v>
      </c>
      <c r="C105" t="s">
        <v>26</v>
      </c>
      <c r="D105" t="s">
        <v>93</v>
      </c>
      <c r="E105" t="s">
        <v>213</v>
      </c>
      <c r="F105" t="s">
        <v>42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</row>
    <row r="106" spans="1:12" x14ac:dyDescent="0.25">
      <c r="A106">
        <v>836</v>
      </c>
      <c r="B106" t="s">
        <v>212</v>
      </c>
      <c r="C106" t="s">
        <v>26</v>
      </c>
      <c r="D106" t="s">
        <v>93</v>
      </c>
      <c r="E106" t="s">
        <v>213</v>
      </c>
      <c r="F106" t="s">
        <v>42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</row>
    <row r="107" spans="1:12" x14ac:dyDescent="0.25">
      <c r="A107">
        <v>1116</v>
      </c>
      <c r="B107" t="s">
        <v>365</v>
      </c>
      <c r="C107" t="s">
        <v>322</v>
      </c>
      <c r="D107" t="s">
        <v>93</v>
      </c>
      <c r="E107" t="s">
        <v>213</v>
      </c>
      <c r="F107" t="s">
        <v>42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</row>
    <row r="108" spans="1:12" x14ac:dyDescent="0.25">
      <c r="A108">
        <v>1312</v>
      </c>
      <c r="B108" t="s">
        <v>158</v>
      </c>
      <c r="C108" t="s">
        <v>26</v>
      </c>
      <c r="D108" t="s">
        <v>93</v>
      </c>
      <c r="E108" t="s">
        <v>213</v>
      </c>
      <c r="F108" t="s">
        <v>29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</row>
    <row r="109" spans="1:12" x14ac:dyDescent="0.25">
      <c r="A109">
        <v>1318</v>
      </c>
      <c r="B109" t="s">
        <v>214</v>
      </c>
      <c r="C109" t="s">
        <v>26</v>
      </c>
      <c r="D109" t="s">
        <v>93</v>
      </c>
      <c r="E109" t="s">
        <v>213</v>
      </c>
      <c r="F109" t="s">
        <v>42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</row>
    <row r="110" spans="1:12" x14ac:dyDescent="0.25">
      <c r="A110">
        <v>1475</v>
      </c>
      <c r="B110" t="s">
        <v>366</v>
      </c>
      <c r="C110" t="s">
        <v>344</v>
      </c>
      <c r="D110" t="s">
        <v>93</v>
      </c>
      <c r="E110" t="s">
        <v>213</v>
      </c>
      <c r="F110" t="s">
        <v>42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</row>
    <row r="111" spans="1:12" x14ac:dyDescent="0.25">
      <c r="A111">
        <v>1716</v>
      </c>
      <c r="B111" t="s">
        <v>367</v>
      </c>
      <c r="C111" t="s">
        <v>57</v>
      </c>
      <c r="D111" t="s">
        <v>93</v>
      </c>
      <c r="E111" t="s">
        <v>213</v>
      </c>
      <c r="F111" t="s">
        <v>42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</row>
    <row r="112" spans="1:12" x14ac:dyDescent="0.25">
      <c r="A112">
        <v>1969</v>
      </c>
      <c r="B112" t="s">
        <v>215</v>
      </c>
      <c r="C112" t="s">
        <v>59</v>
      </c>
      <c r="D112" t="s">
        <v>93</v>
      </c>
      <c r="E112" t="s">
        <v>213</v>
      </c>
      <c r="F112" t="s">
        <v>42</v>
      </c>
      <c r="G112">
        <v>3180</v>
      </c>
      <c r="H112">
        <v>7289</v>
      </c>
      <c r="I112">
        <v>7767</v>
      </c>
      <c r="J112">
        <v>8304</v>
      </c>
      <c r="K112">
        <v>8904</v>
      </c>
      <c r="L112">
        <v>9631</v>
      </c>
    </row>
    <row r="113" spans="1:12" x14ac:dyDescent="0.25">
      <c r="A113">
        <v>2387</v>
      </c>
      <c r="B113" t="s">
        <v>218</v>
      </c>
      <c r="C113" t="s">
        <v>26</v>
      </c>
      <c r="D113" t="s">
        <v>93</v>
      </c>
      <c r="E113" t="s">
        <v>213</v>
      </c>
      <c r="F113" t="s">
        <v>29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</row>
    <row r="114" spans="1:12" x14ac:dyDescent="0.25">
      <c r="A114">
        <v>561</v>
      </c>
      <c r="B114" t="s">
        <v>219</v>
      </c>
      <c r="C114" t="s">
        <v>26</v>
      </c>
      <c r="D114" t="s">
        <v>27</v>
      </c>
      <c r="E114" t="s">
        <v>220</v>
      </c>
      <c r="F114" t="s">
        <v>42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</row>
    <row r="115" spans="1:12" x14ac:dyDescent="0.25">
      <c r="A115">
        <v>1121</v>
      </c>
      <c r="B115" t="s">
        <v>368</v>
      </c>
      <c r="C115" t="s">
        <v>322</v>
      </c>
      <c r="D115" t="s">
        <v>27</v>
      </c>
      <c r="E115" t="s">
        <v>220</v>
      </c>
      <c r="F115" t="s">
        <v>42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</row>
    <row r="116" spans="1:12" x14ac:dyDescent="0.25">
      <c r="A116">
        <v>1266</v>
      </c>
      <c r="B116" t="s">
        <v>107</v>
      </c>
      <c r="C116" t="s">
        <v>26</v>
      </c>
      <c r="D116" t="s">
        <v>27</v>
      </c>
      <c r="E116" t="s">
        <v>220</v>
      </c>
      <c r="F116" t="s">
        <v>29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</row>
    <row r="117" spans="1:12" x14ac:dyDescent="0.25">
      <c r="A117">
        <v>1481</v>
      </c>
      <c r="B117" t="s">
        <v>369</v>
      </c>
      <c r="C117" t="s">
        <v>344</v>
      </c>
      <c r="D117" t="s">
        <v>27</v>
      </c>
      <c r="E117" t="s">
        <v>220</v>
      </c>
      <c r="F117" t="s">
        <v>42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</row>
    <row r="118" spans="1:12" x14ac:dyDescent="0.25">
      <c r="A118">
        <v>1587</v>
      </c>
      <c r="B118" t="s">
        <v>220</v>
      </c>
      <c r="C118" t="s">
        <v>26</v>
      </c>
      <c r="D118" t="s">
        <v>27</v>
      </c>
      <c r="E118" t="s">
        <v>220</v>
      </c>
      <c r="F118" t="s">
        <v>42</v>
      </c>
      <c r="G118">
        <v>445</v>
      </c>
      <c r="H118">
        <v>475</v>
      </c>
      <c r="I118">
        <v>461</v>
      </c>
      <c r="J118">
        <v>439</v>
      </c>
      <c r="K118">
        <v>467</v>
      </c>
      <c r="L118">
        <v>496</v>
      </c>
    </row>
    <row r="119" spans="1:12" x14ac:dyDescent="0.25">
      <c r="A119">
        <v>1722</v>
      </c>
      <c r="B119" t="s">
        <v>370</v>
      </c>
      <c r="C119" t="s">
        <v>57</v>
      </c>
      <c r="D119" t="s">
        <v>27</v>
      </c>
      <c r="E119" t="s">
        <v>220</v>
      </c>
      <c r="F119" t="s">
        <v>42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</row>
    <row r="120" spans="1:12" x14ac:dyDescent="0.25">
      <c r="A120">
        <v>1975</v>
      </c>
      <c r="B120" t="s">
        <v>371</v>
      </c>
      <c r="C120" t="s">
        <v>59</v>
      </c>
      <c r="D120" t="s">
        <v>27</v>
      </c>
      <c r="E120" t="s">
        <v>220</v>
      </c>
      <c r="F120" t="s">
        <v>42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</row>
    <row r="121" spans="1:12" x14ac:dyDescent="0.25">
      <c r="A121">
        <v>2448</v>
      </c>
      <c r="B121" t="s">
        <v>372</v>
      </c>
      <c r="C121" t="s">
        <v>69</v>
      </c>
      <c r="D121" t="s">
        <v>27</v>
      </c>
      <c r="E121" t="s">
        <v>220</v>
      </c>
      <c r="F121" t="s">
        <v>42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</row>
    <row r="122" spans="1:12" x14ac:dyDescent="0.25">
      <c r="A122">
        <v>2500</v>
      </c>
      <c r="B122" t="s">
        <v>225</v>
      </c>
      <c r="C122" t="s">
        <v>26</v>
      </c>
      <c r="D122" t="s">
        <v>27</v>
      </c>
      <c r="E122" t="s">
        <v>220</v>
      </c>
      <c r="F122" t="s">
        <v>42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</row>
    <row r="123" spans="1:12" x14ac:dyDescent="0.25">
      <c r="A123">
        <v>3127</v>
      </c>
      <c r="B123" t="s">
        <v>117</v>
      </c>
      <c r="C123" t="s">
        <v>26</v>
      </c>
      <c r="D123" t="s">
        <v>27</v>
      </c>
      <c r="E123" t="s">
        <v>220</v>
      </c>
      <c r="F123" t="s">
        <v>29</v>
      </c>
      <c r="G123">
        <v>0</v>
      </c>
      <c r="H123">
        <v>50</v>
      </c>
      <c r="I123">
        <v>41</v>
      </c>
      <c r="J123">
        <v>4</v>
      </c>
      <c r="K123">
        <v>67</v>
      </c>
      <c r="L123">
        <v>133</v>
      </c>
    </row>
    <row r="124" spans="1:12" x14ac:dyDescent="0.25">
      <c r="A124">
        <v>7</v>
      </c>
      <c r="B124" t="s">
        <v>172</v>
      </c>
      <c r="C124" t="s">
        <v>26</v>
      </c>
      <c r="D124" t="s">
        <v>27</v>
      </c>
      <c r="E124" t="s">
        <v>226</v>
      </c>
      <c r="F124" t="s">
        <v>29</v>
      </c>
      <c r="G124">
        <v>0</v>
      </c>
      <c r="H124">
        <v>0</v>
      </c>
      <c r="I124">
        <v>0</v>
      </c>
      <c r="J124">
        <v>1231</v>
      </c>
      <c r="K124">
        <v>29821</v>
      </c>
      <c r="L124">
        <v>63194</v>
      </c>
    </row>
    <row r="125" spans="1:12" x14ac:dyDescent="0.25">
      <c r="A125">
        <v>25</v>
      </c>
      <c r="B125" t="s">
        <v>241</v>
      </c>
      <c r="C125" t="s">
        <v>26</v>
      </c>
      <c r="D125" t="s">
        <v>27</v>
      </c>
      <c r="E125" t="s">
        <v>226</v>
      </c>
      <c r="F125" t="s">
        <v>29</v>
      </c>
      <c r="G125">
        <v>505</v>
      </c>
      <c r="H125">
        <v>941</v>
      </c>
      <c r="I125">
        <v>1121</v>
      </c>
      <c r="J125">
        <v>987</v>
      </c>
      <c r="K125">
        <v>1084</v>
      </c>
      <c r="L125">
        <v>1194</v>
      </c>
    </row>
    <row r="126" spans="1:12" x14ac:dyDescent="0.25">
      <c r="A126">
        <v>123</v>
      </c>
      <c r="B126" t="s">
        <v>244</v>
      </c>
      <c r="C126" t="s">
        <v>26</v>
      </c>
      <c r="D126" t="s">
        <v>27</v>
      </c>
      <c r="E126" t="s">
        <v>226</v>
      </c>
      <c r="F126" t="s">
        <v>29</v>
      </c>
      <c r="G126">
        <v>0</v>
      </c>
      <c r="H126">
        <v>60</v>
      </c>
      <c r="I126">
        <v>126</v>
      </c>
      <c r="J126">
        <v>202</v>
      </c>
      <c r="K126">
        <v>265</v>
      </c>
      <c r="L126">
        <v>323</v>
      </c>
    </row>
    <row r="127" spans="1:12" x14ac:dyDescent="0.25">
      <c r="A127">
        <v>194</v>
      </c>
      <c r="B127" t="s">
        <v>25</v>
      </c>
      <c r="C127" t="s">
        <v>26</v>
      </c>
      <c r="D127" t="s">
        <v>27</v>
      </c>
      <c r="E127" t="s">
        <v>226</v>
      </c>
      <c r="F127" t="s">
        <v>29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</row>
    <row r="128" spans="1:12" x14ac:dyDescent="0.25">
      <c r="A128">
        <v>221</v>
      </c>
      <c r="B128" t="s">
        <v>248</v>
      </c>
      <c r="C128" t="s">
        <v>26</v>
      </c>
      <c r="D128" t="s">
        <v>27</v>
      </c>
      <c r="E128" t="s">
        <v>226</v>
      </c>
      <c r="F128" t="s">
        <v>42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</row>
    <row r="129" spans="1:12" x14ac:dyDescent="0.25">
      <c r="A129">
        <v>638</v>
      </c>
      <c r="B129" t="s">
        <v>250</v>
      </c>
      <c r="C129" t="s">
        <v>26</v>
      </c>
      <c r="D129" t="s">
        <v>27</v>
      </c>
      <c r="E129" t="s">
        <v>226</v>
      </c>
      <c r="F129" t="s">
        <v>42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</row>
    <row r="130" spans="1:12" x14ac:dyDescent="0.25">
      <c r="A130">
        <v>670</v>
      </c>
      <c r="B130" t="s">
        <v>54</v>
      </c>
      <c r="C130" t="s">
        <v>26</v>
      </c>
      <c r="D130" t="s">
        <v>27</v>
      </c>
      <c r="E130" t="s">
        <v>226</v>
      </c>
      <c r="F130" t="s">
        <v>29</v>
      </c>
      <c r="G130">
        <v>0</v>
      </c>
      <c r="H130">
        <v>0</v>
      </c>
      <c r="I130">
        <v>43</v>
      </c>
      <c r="J130">
        <v>171</v>
      </c>
      <c r="K130">
        <v>309</v>
      </c>
      <c r="L130">
        <v>445</v>
      </c>
    </row>
    <row r="131" spans="1:12" x14ac:dyDescent="0.25">
      <c r="A131">
        <v>757</v>
      </c>
      <c r="B131" t="s">
        <v>55</v>
      </c>
      <c r="C131" t="s">
        <v>26</v>
      </c>
      <c r="D131" t="s">
        <v>27</v>
      </c>
      <c r="E131" t="s">
        <v>226</v>
      </c>
      <c r="F131" t="s">
        <v>29</v>
      </c>
      <c r="G131">
        <v>0</v>
      </c>
      <c r="H131">
        <v>101</v>
      </c>
      <c r="I131">
        <v>196</v>
      </c>
      <c r="J131">
        <v>305</v>
      </c>
      <c r="K131">
        <v>402</v>
      </c>
      <c r="L131">
        <v>493</v>
      </c>
    </row>
    <row r="132" spans="1:12" x14ac:dyDescent="0.25">
      <c r="A132">
        <v>1191</v>
      </c>
      <c r="B132" t="s">
        <v>373</v>
      </c>
      <c r="C132" t="s">
        <v>322</v>
      </c>
      <c r="D132" t="s">
        <v>27</v>
      </c>
      <c r="E132" t="s">
        <v>226</v>
      </c>
      <c r="F132" t="s">
        <v>42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</row>
    <row r="133" spans="1:12" x14ac:dyDescent="0.25">
      <c r="A133">
        <v>1240</v>
      </c>
      <c r="B133" t="s">
        <v>252</v>
      </c>
      <c r="C133" t="s">
        <v>26</v>
      </c>
      <c r="D133" t="s">
        <v>27</v>
      </c>
      <c r="E133" t="s">
        <v>226</v>
      </c>
      <c r="F133" t="s">
        <v>42</v>
      </c>
      <c r="G133">
        <v>93</v>
      </c>
      <c r="H133">
        <v>113</v>
      </c>
      <c r="I133">
        <v>133</v>
      </c>
      <c r="J133">
        <v>158</v>
      </c>
      <c r="K133">
        <v>182</v>
      </c>
      <c r="L133">
        <v>206</v>
      </c>
    </row>
    <row r="134" spans="1:12" x14ac:dyDescent="0.25">
      <c r="A134">
        <v>1289</v>
      </c>
      <c r="B134" t="s">
        <v>254</v>
      </c>
      <c r="C134" t="s">
        <v>26</v>
      </c>
      <c r="D134" t="s">
        <v>27</v>
      </c>
      <c r="E134" t="s">
        <v>226</v>
      </c>
      <c r="F134" t="s">
        <v>42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</row>
    <row r="135" spans="1:12" x14ac:dyDescent="0.25">
      <c r="A135">
        <v>1302</v>
      </c>
      <c r="B135" t="s">
        <v>256</v>
      </c>
      <c r="C135" t="s">
        <v>26</v>
      </c>
      <c r="D135" t="s">
        <v>27</v>
      </c>
      <c r="E135" t="s">
        <v>226</v>
      </c>
      <c r="F135" t="s">
        <v>42</v>
      </c>
      <c r="G135">
        <v>1469</v>
      </c>
      <c r="H135">
        <v>3607</v>
      </c>
      <c r="I135">
        <v>3585</v>
      </c>
      <c r="J135">
        <v>3573</v>
      </c>
      <c r="K135">
        <v>3568</v>
      </c>
      <c r="L135">
        <v>3567</v>
      </c>
    </row>
    <row r="136" spans="1:12" x14ac:dyDescent="0.25">
      <c r="A136">
        <v>1310</v>
      </c>
      <c r="B136" t="s">
        <v>259</v>
      </c>
      <c r="C136" t="s">
        <v>26</v>
      </c>
      <c r="D136" t="s">
        <v>27</v>
      </c>
      <c r="E136" t="s">
        <v>226</v>
      </c>
      <c r="F136" t="s">
        <v>29</v>
      </c>
      <c r="G136">
        <v>0</v>
      </c>
      <c r="H136">
        <v>1224</v>
      </c>
      <c r="I136">
        <v>3282</v>
      </c>
      <c r="J136">
        <v>4153</v>
      </c>
      <c r="K136">
        <v>4544</v>
      </c>
      <c r="L136">
        <v>4937</v>
      </c>
    </row>
    <row r="137" spans="1:12" x14ac:dyDescent="0.25">
      <c r="A137">
        <v>1558</v>
      </c>
      <c r="B137" t="s">
        <v>374</v>
      </c>
      <c r="C137" t="s">
        <v>344</v>
      </c>
      <c r="D137" t="s">
        <v>27</v>
      </c>
      <c r="E137" t="s">
        <v>226</v>
      </c>
      <c r="F137" t="s">
        <v>42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</row>
    <row r="138" spans="1:12" x14ac:dyDescent="0.25">
      <c r="A138">
        <v>1595</v>
      </c>
      <c r="B138" t="s">
        <v>260</v>
      </c>
      <c r="C138" t="s">
        <v>26</v>
      </c>
      <c r="D138" t="s">
        <v>27</v>
      </c>
      <c r="E138" t="s">
        <v>226</v>
      </c>
      <c r="F138" t="s">
        <v>42</v>
      </c>
      <c r="G138">
        <v>0</v>
      </c>
      <c r="H138">
        <v>0</v>
      </c>
      <c r="I138">
        <v>14</v>
      </c>
      <c r="J138">
        <v>66</v>
      </c>
      <c r="K138">
        <v>113</v>
      </c>
      <c r="L138">
        <v>157</v>
      </c>
    </row>
    <row r="139" spans="1:12" x14ac:dyDescent="0.25">
      <c r="A139">
        <v>1601</v>
      </c>
      <c r="B139" t="s">
        <v>262</v>
      </c>
      <c r="C139" t="s">
        <v>26</v>
      </c>
      <c r="D139" t="s">
        <v>27</v>
      </c>
      <c r="E139" t="s">
        <v>226</v>
      </c>
      <c r="F139" t="s">
        <v>42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</row>
    <row r="140" spans="1:12" x14ac:dyDescent="0.25">
      <c r="A140">
        <v>1620</v>
      </c>
      <c r="B140" t="s">
        <v>264</v>
      </c>
      <c r="C140" t="s">
        <v>26</v>
      </c>
      <c r="D140" t="s">
        <v>27</v>
      </c>
      <c r="E140" t="s">
        <v>226</v>
      </c>
      <c r="F140" t="s">
        <v>42</v>
      </c>
      <c r="G140">
        <v>0</v>
      </c>
      <c r="H140">
        <v>0</v>
      </c>
      <c r="I140">
        <v>0</v>
      </c>
      <c r="J140">
        <v>94</v>
      </c>
      <c r="K140">
        <v>494</v>
      </c>
      <c r="L140">
        <v>867</v>
      </c>
    </row>
    <row r="141" spans="1:12" x14ac:dyDescent="0.25">
      <c r="A141">
        <v>1775</v>
      </c>
      <c r="B141" t="s">
        <v>375</v>
      </c>
      <c r="C141" t="s">
        <v>57</v>
      </c>
      <c r="D141" t="s">
        <v>27</v>
      </c>
      <c r="E141" t="s">
        <v>226</v>
      </c>
      <c r="F141" t="s">
        <v>42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</row>
    <row r="142" spans="1:12" x14ac:dyDescent="0.25">
      <c r="A142">
        <v>1797</v>
      </c>
      <c r="B142" t="s">
        <v>265</v>
      </c>
      <c r="C142" t="s">
        <v>26</v>
      </c>
      <c r="D142" t="s">
        <v>27</v>
      </c>
      <c r="E142" t="s">
        <v>226</v>
      </c>
      <c r="F142" t="s">
        <v>29</v>
      </c>
      <c r="G142">
        <v>0</v>
      </c>
      <c r="H142">
        <v>0</v>
      </c>
      <c r="I142">
        <v>0</v>
      </c>
      <c r="J142">
        <v>568</v>
      </c>
      <c r="K142">
        <v>1286</v>
      </c>
      <c r="L142">
        <v>2346</v>
      </c>
    </row>
    <row r="143" spans="1:12" x14ac:dyDescent="0.25">
      <c r="A143">
        <v>2043</v>
      </c>
      <c r="B143" t="s">
        <v>376</v>
      </c>
      <c r="C143" t="s">
        <v>59</v>
      </c>
      <c r="D143" t="s">
        <v>27</v>
      </c>
      <c r="E143" t="s">
        <v>226</v>
      </c>
      <c r="F143" t="s">
        <v>42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</row>
    <row r="144" spans="1:12" x14ac:dyDescent="0.25">
      <c r="A144">
        <v>2097</v>
      </c>
      <c r="B144" t="s">
        <v>141</v>
      </c>
      <c r="C144" t="s">
        <v>26</v>
      </c>
      <c r="D144" t="s">
        <v>27</v>
      </c>
      <c r="E144" t="s">
        <v>226</v>
      </c>
      <c r="F144" t="s">
        <v>29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</row>
    <row r="145" spans="1:12" x14ac:dyDescent="0.25">
      <c r="A145">
        <v>2129</v>
      </c>
      <c r="B145" t="s">
        <v>266</v>
      </c>
      <c r="C145" t="s">
        <v>26</v>
      </c>
      <c r="D145" t="s">
        <v>27</v>
      </c>
      <c r="E145" t="s">
        <v>226</v>
      </c>
      <c r="F145" t="s">
        <v>29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</row>
    <row r="146" spans="1:12" x14ac:dyDescent="0.25">
      <c r="A146">
        <v>2196</v>
      </c>
      <c r="B146" t="s">
        <v>267</v>
      </c>
      <c r="C146" t="s">
        <v>26</v>
      </c>
      <c r="D146" t="s">
        <v>27</v>
      </c>
      <c r="E146" t="s">
        <v>226</v>
      </c>
      <c r="F146" t="s">
        <v>29</v>
      </c>
      <c r="G146">
        <v>605</v>
      </c>
      <c r="H146">
        <v>4935</v>
      </c>
      <c r="I146">
        <v>9073</v>
      </c>
      <c r="J146">
        <v>13727</v>
      </c>
      <c r="K146">
        <v>17872</v>
      </c>
      <c r="L146">
        <v>21741</v>
      </c>
    </row>
    <row r="147" spans="1:12" x14ac:dyDescent="0.25">
      <c r="A147">
        <v>2292</v>
      </c>
      <c r="B147" t="s">
        <v>271</v>
      </c>
      <c r="C147" t="s">
        <v>26</v>
      </c>
      <c r="D147" t="s">
        <v>27</v>
      </c>
      <c r="E147" t="s">
        <v>226</v>
      </c>
      <c r="F147" t="s">
        <v>42</v>
      </c>
      <c r="G147">
        <v>0</v>
      </c>
      <c r="H147">
        <v>379</v>
      </c>
      <c r="I147">
        <v>376</v>
      </c>
      <c r="J147">
        <v>375</v>
      </c>
      <c r="K147">
        <v>376</v>
      </c>
      <c r="L147">
        <v>378</v>
      </c>
    </row>
    <row r="148" spans="1:12" x14ac:dyDescent="0.25">
      <c r="A148">
        <v>2347</v>
      </c>
      <c r="B148" t="s">
        <v>273</v>
      </c>
      <c r="C148" t="s">
        <v>26</v>
      </c>
      <c r="D148" t="s">
        <v>27</v>
      </c>
      <c r="E148" t="s">
        <v>226</v>
      </c>
      <c r="F148" t="s">
        <v>42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</row>
    <row r="149" spans="1:12" x14ac:dyDescent="0.25">
      <c r="A149">
        <v>2474</v>
      </c>
      <c r="B149" t="s">
        <v>275</v>
      </c>
      <c r="C149" t="s">
        <v>69</v>
      </c>
      <c r="D149" t="s">
        <v>27</v>
      </c>
      <c r="E149" t="s">
        <v>226</v>
      </c>
      <c r="F149" t="s">
        <v>42</v>
      </c>
      <c r="G149">
        <v>0</v>
      </c>
      <c r="H149">
        <v>1374</v>
      </c>
      <c r="I149">
        <v>1374</v>
      </c>
      <c r="J149">
        <v>6543</v>
      </c>
      <c r="K149">
        <v>14043</v>
      </c>
      <c r="L149">
        <v>21530</v>
      </c>
    </row>
    <row r="150" spans="1:12" x14ac:dyDescent="0.25">
      <c r="A150">
        <v>2519</v>
      </c>
      <c r="B150" t="s">
        <v>276</v>
      </c>
      <c r="C150" t="s">
        <v>26</v>
      </c>
      <c r="D150" t="s">
        <v>27</v>
      </c>
      <c r="E150" t="s">
        <v>226</v>
      </c>
      <c r="F150" t="s">
        <v>42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</row>
    <row r="151" spans="1:12" x14ac:dyDescent="0.25">
      <c r="A151">
        <v>2535</v>
      </c>
      <c r="B151" t="s">
        <v>278</v>
      </c>
      <c r="C151" t="s">
        <v>26</v>
      </c>
      <c r="D151" t="s">
        <v>27</v>
      </c>
      <c r="E151" t="s">
        <v>226</v>
      </c>
      <c r="F151" t="s">
        <v>42</v>
      </c>
      <c r="G151">
        <v>302</v>
      </c>
      <c r="H151">
        <v>1904</v>
      </c>
      <c r="I151">
        <v>2868</v>
      </c>
      <c r="J151">
        <v>3038</v>
      </c>
      <c r="K151">
        <v>3330</v>
      </c>
      <c r="L151">
        <v>3693</v>
      </c>
    </row>
    <row r="152" spans="1:12" x14ac:dyDescent="0.25">
      <c r="A152">
        <v>2536</v>
      </c>
      <c r="B152" t="s">
        <v>280</v>
      </c>
      <c r="C152" t="s">
        <v>26</v>
      </c>
      <c r="D152" t="s">
        <v>27</v>
      </c>
      <c r="E152" t="s">
        <v>226</v>
      </c>
      <c r="F152" t="s">
        <v>42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131</v>
      </c>
    </row>
    <row r="153" spans="1:12" x14ac:dyDescent="0.25">
      <c r="A153">
        <v>2537</v>
      </c>
      <c r="B153" t="s">
        <v>282</v>
      </c>
      <c r="C153" t="s">
        <v>26</v>
      </c>
      <c r="D153" t="s">
        <v>27</v>
      </c>
      <c r="E153" t="s">
        <v>226</v>
      </c>
      <c r="F153" t="s">
        <v>42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</row>
    <row r="154" spans="1:12" x14ac:dyDescent="0.25">
      <c r="A154">
        <v>2538</v>
      </c>
      <c r="B154" t="s">
        <v>284</v>
      </c>
      <c r="C154" t="s">
        <v>26</v>
      </c>
      <c r="D154" t="s">
        <v>27</v>
      </c>
      <c r="E154" t="s">
        <v>226</v>
      </c>
      <c r="F154" t="s">
        <v>42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</row>
    <row r="155" spans="1:12" x14ac:dyDescent="0.25">
      <c r="A155">
        <v>2589</v>
      </c>
      <c r="B155" t="s">
        <v>286</v>
      </c>
      <c r="C155" t="s">
        <v>26</v>
      </c>
      <c r="D155" t="s">
        <v>27</v>
      </c>
      <c r="E155" t="s">
        <v>226</v>
      </c>
      <c r="F155" t="s">
        <v>29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</row>
    <row r="156" spans="1:12" x14ac:dyDescent="0.25">
      <c r="A156">
        <v>2599</v>
      </c>
      <c r="B156" t="s">
        <v>287</v>
      </c>
      <c r="C156" t="s">
        <v>26</v>
      </c>
      <c r="D156" t="s">
        <v>27</v>
      </c>
      <c r="E156" t="s">
        <v>226</v>
      </c>
      <c r="F156" t="s">
        <v>42</v>
      </c>
      <c r="G156">
        <v>0</v>
      </c>
      <c r="H156">
        <v>1550</v>
      </c>
      <c r="I156">
        <v>1539</v>
      </c>
      <c r="J156">
        <v>1533</v>
      </c>
      <c r="K156">
        <v>1532</v>
      </c>
      <c r="L156">
        <v>1532</v>
      </c>
    </row>
    <row r="157" spans="1:12" x14ac:dyDescent="0.25">
      <c r="A157">
        <v>2622</v>
      </c>
      <c r="B157" t="s">
        <v>289</v>
      </c>
      <c r="C157" t="s">
        <v>26</v>
      </c>
      <c r="D157" t="s">
        <v>27</v>
      </c>
      <c r="E157" t="s">
        <v>226</v>
      </c>
      <c r="F157" t="s">
        <v>29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</row>
    <row r="158" spans="1:12" x14ac:dyDescent="0.25">
      <c r="A158">
        <v>2973</v>
      </c>
      <c r="B158" t="s">
        <v>146</v>
      </c>
      <c r="C158" t="s">
        <v>26</v>
      </c>
      <c r="D158" t="s">
        <v>27</v>
      </c>
      <c r="E158" t="s">
        <v>226</v>
      </c>
      <c r="F158" t="s">
        <v>29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</row>
    <row r="159" spans="1:12" x14ac:dyDescent="0.25">
      <c r="A159">
        <v>2992</v>
      </c>
      <c r="B159" t="s">
        <v>209</v>
      </c>
      <c r="C159" t="s">
        <v>26</v>
      </c>
      <c r="D159" t="s">
        <v>27</v>
      </c>
      <c r="E159" t="s">
        <v>226</v>
      </c>
      <c r="F159" t="s">
        <v>29</v>
      </c>
      <c r="G159">
        <v>0</v>
      </c>
      <c r="H159">
        <v>0</v>
      </c>
      <c r="I159">
        <v>269</v>
      </c>
      <c r="J159">
        <v>650</v>
      </c>
      <c r="K159">
        <v>986</v>
      </c>
      <c r="L159">
        <v>1300</v>
      </c>
    </row>
    <row r="160" spans="1:12" x14ac:dyDescent="0.25">
      <c r="A160">
        <v>3030</v>
      </c>
      <c r="B160" t="s">
        <v>290</v>
      </c>
      <c r="C160" t="s">
        <v>26</v>
      </c>
      <c r="D160" t="s">
        <v>27</v>
      </c>
      <c r="E160" t="s">
        <v>226</v>
      </c>
      <c r="F160" t="s">
        <v>42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</row>
    <row r="161" spans="1:12" x14ac:dyDescent="0.25">
      <c r="A161">
        <v>3042</v>
      </c>
      <c r="B161" t="s">
        <v>291</v>
      </c>
      <c r="C161" t="s">
        <v>26</v>
      </c>
      <c r="D161" t="s">
        <v>27</v>
      </c>
      <c r="E161" t="s">
        <v>226</v>
      </c>
      <c r="F161" t="s">
        <v>42</v>
      </c>
      <c r="G161">
        <v>0</v>
      </c>
      <c r="H161">
        <v>0</v>
      </c>
      <c r="I161">
        <v>0</v>
      </c>
      <c r="J161">
        <v>0</v>
      </c>
      <c r="K161">
        <v>361</v>
      </c>
      <c r="L161">
        <v>710</v>
      </c>
    </row>
    <row r="162" spans="1:12" x14ac:dyDescent="0.25">
      <c r="A162">
        <v>3043</v>
      </c>
      <c r="B162" t="s">
        <v>293</v>
      </c>
      <c r="C162" t="s">
        <v>26</v>
      </c>
      <c r="D162" t="s">
        <v>27</v>
      </c>
      <c r="E162" t="s">
        <v>226</v>
      </c>
      <c r="F162" t="s">
        <v>42</v>
      </c>
      <c r="G162">
        <v>0</v>
      </c>
      <c r="H162">
        <v>2428</v>
      </c>
      <c r="I162">
        <v>2715</v>
      </c>
      <c r="J162">
        <v>3044</v>
      </c>
      <c r="K162">
        <v>3341</v>
      </c>
      <c r="L162">
        <v>3619</v>
      </c>
    </row>
    <row r="163" spans="1:12" x14ac:dyDescent="0.25">
      <c r="A163">
        <v>3114</v>
      </c>
      <c r="B163" t="s">
        <v>295</v>
      </c>
      <c r="C163" t="s">
        <v>26</v>
      </c>
      <c r="D163" t="s">
        <v>27</v>
      </c>
      <c r="E163" t="s">
        <v>226</v>
      </c>
      <c r="F163" t="s">
        <v>42</v>
      </c>
      <c r="G163">
        <v>225</v>
      </c>
      <c r="H163">
        <v>491</v>
      </c>
      <c r="I163">
        <v>745</v>
      </c>
      <c r="J163">
        <v>1030</v>
      </c>
      <c r="K163">
        <v>1282</v>
      </c>
      <c r="L163">
        <v>1518</v>
      </c>
    </row>
    <row r="164" spans="1:12" x14ac:dyDescent="0.25">
      <c r="A164">
        <v>3115</v>
      </c>
      <c r="B164" t="s">
        <v>297</v>
      </c>
      <c r="C164" t="s">
        <v>26</v>
      </c>
      <c r="D164" t="s">
        <v>27</v>
      </c>
      <c r="E164" t="s">
        <v>226</v>
      </c>
      <c r="F164" t="s">
        <v>42</v>
      </c>
      <c r="G164">
        <v>0</v>
      </c>
      <c r="H164">
        <v>0</v>
      </c>
      <c r="I164">
        <v>0</v>
      </c>
      <c r="J164">
        <v>0</v>
      </c>
      <c r="K164">
        <v>3</v>
      </c>
      <c r="L164">
        <v>36</v>
      </c>
    </row>
    <row r="165" spans="1:12" x14ac:dyDescent="0.25">
      <c r="A165">
        <v>3134</v>
      </c>
      <c r="B165" t="s">
        <v>298</v>
      </c>
      <c r="C165" t="s">
        <v>26</v>
      </c>
      <c r="D165" t="s">
        <v>27</v>
      </c>
      <c r="E165" t="s">
        <v>226</v>
      </c>
      <c r="F165" t="s">
        <v>42</v>
      </c>
      <c r="G165">
        <v>0</v>
      </c>
      <c r="H165">
        <v>83</v>
      </c>
      <c r="I165">
        <v>174</v>
      </c>
      <c r="J165">
        <v>278</v>
      </c>
      <c r="K165">
        <v>369</v>
      </c>
      <c r="L165">
        <v>455</v>
      </c>
    </row>
    <row r="166" spans="1:12" x14ac:dyDescent="0.25">
      <c r="A166">
        <v>3138</v>
      </c>
      <c r="B166" t="s">
        <v>300</v>
      </c>
      <c r="C166" t="s">
        <v>26</v>
      </c>
      <c r="D166" t="s">
        <v>27</v>
      </c>
      <c r="E166" t="s">
        <v>226</v>
      </c>
      <c r="F166" t="s">
        <v>42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</row>
    <row r="167" spans="1:12" x14ac:dyDescent="0.25">
      <c r="A167">
        <v>3140</v>
      </c>
      <c r="B167" t="s">
        <v>303</v>
      </c>
      <c r="C167" t="s">
        <v>26</v>
      </c>
      <c r="D167" t="s">
        <v>27</v>
      </c>
      <c r="E167" t="s">
        <v>226</v>
      </c>
      <c r="F167" t="s">
        <v>42</v>
      </c>
      <c r="G167">
        <v>0</v>
      </c>
      <c r="H167">
        <v>13</v>
      </c>
      <c r="I167">
        <v>25</v>
      </c>
      <c r="J167">
        <v>40</v>
      </c>
      <c r="K167">
        <v>54</v>
      </c>
      <c r="L167">
        <v>66</v>
      </c>
    </row>
    <row r="168" spans="1:12" x14ac:dyDescent="0.25">
      <c r="A168">
        <v>7</v>
      </c>
      <c r="B168" t="s">
        <v>172</v>
      </c>
      <c r="C168" t="s">
        <v>26</v>
      </c>
      <c r="D168" t="s">
        <v>27</v>
      </c>
      <c r="E168" t="s">
        <v>304</v>
      </c>
      <c r="F168" t="s">
        <v>29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</row>
    <row r="169" spans="1:12" x14ac:dyDescent="0.25">
      <c r="A169">
        <v>25</v>
      </c>
      <c r="B169" t="s">
        <v>241</v>
      </c>
      <c r="C169" t="s">
        <v>26</v>
      </c>
      <c r="D169" t="s">
        <v>93</v>
      </c>
      <c r="E169" t="s">
        <v>304</v>
      </c>
      <c r="F169" t="s">
        <v>29</v>
      </c>
      <c r="G169">
        <v>1570</v>
      </c>
      <c r="H169">
        <v>2913</v>
      </c>
      <c r="I169">
        <v>2961</v>
      </c>
      <c r="J169">
        <v>3172</v>
      </c>
      <c r="K169">
        <v>3160</v>
      </c>
      <c r="L169">
        <v>3154</v>
      </c>
    </row>
    <row r="170" spans="1:12" x14ac:dyDescent="0.25">
      <c r="A170">
        <v>123</v>
      </c>
      <c r="B170" t="s">
        <v>244</v>
      </c>
      <c r="C170" t="s">
        <v>26</v>
      </c>
      <c r="D170" t="s">
        <v>93</v>
      </c>
      <c r="E170" t="s">
        <v>304</v>
      </c>
      <c r="F170" t="s">
        <v>29</v>
      </c>
      <c r="G170">
        <v>0</v>
      </c>
      <c r="H170">
        <v>5881</v>
      </c>
      <c r="I170">
        <v>13902</v>
      </c>
      <c r="J170">
        <v>24026</v>
      </c>
      <c r="K170">
        <v>34609</v>
      </c>
      <c r="L170">
        <v>45767</v>
      </c>
    </row>
    <row r="171" spans="1:12" x14ac:dyDescent="0.25">
      <c r="A171">
        <v>220</v>
      </c>
      <c r="B171" t="s">
        <v>305</v>
      </c>
      <c r="C171" t="s">
        <v>26</v>
      </c>
      <c r="D171" t="s">
        <v>93</v>
      </c>
      <c r="E171" t="s">
        <v>304</v>
      </c>
      <c r="F171" t="s">
        <v>29</v>
      </c>
      <c r="G171">
        <v>156</v>
      </c>
      <c r="H171">
        <v>165</v>
      </c>
      <c r="I171">
        <v>179</v>
      </c>
      <c r="J171">
        <v>195</v>
      </c>
      <c r="K171">
        <v>214</v>
      </c>
      <c r="L171">
        <v>233</v>
      </c>
    </row>
    <row r="172" spans="1:12" x14ac:dyDescent="0.25">
      <c r="A172">
        <v>235</v>
      </c>
      <c r="B172" t="s">
        <v>377</v>
      </c>
      <c r="C172" t="s">
        <v>26</v>
      </c>
      <c r="D172" t="s">
        <v>93</v>
      </c>
      <c r="E172" t="s">
        <v>304</v>
      </c>
      <c r="F172" t="s">
        <v>29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</row>
    <row r="173" spans="1:12" x14ac:dyDescent="0.25">
      <c r="A173">
        <v>303</v>
      </c>
      <c r="B173" t="s">
        <v>308</v>
      </c>
      <c r="C173" t="s">
        <v>26</v>
      </c>
      <c r="D173" t="s">
        <v>93</v>
      </c>
      <c r="E173" t="s">
        <v>304</v>
      </c>
      <c r="F173" t="s">
        <v>42</v>
      </c>
      <c r="G173">
        <v>58</v>
      </c>
      <c r="H173">
        <v>98</v>
      </c>
      <c r="I173">
        <v>920</v>
      </c>
      <c r="J173">
        <v>1428</v>
      </c>
      <c r="K173">
        <v>1764</v>
      </c>
      <c r="L173">
        <v>1848</v>
      </c>
    </row>
    <row r="174" spans="1:12" x14ac:dyDescent="0.25">
      <c r="A174">
        <v>353</v>
      </c>
      <c r="B174" t="s">
        <v>92</v>
      </c>
      <c r="C174" t="s">
        <v>26</v>
      </c>
      <c r="D174" t="s">
        <v>93</v>
      </c>
      <c r="E174" t="s">
        <v>304</v>
      </c>
      <c r="F174" t="s">
        <v>29</v>
      </c>
      <c r="G174">
        <v>2129</v>
      </c>
      <c r="H174">
        <v>3211</v>
      </c>
      <c r="I174">
        <v>4592</v>
      </c>
      <c r="J174">
        <v>6093</v>
      </c>
      <c r="K174">
        <v>7809</v>
      </c>
      <c r="L174">
        <v>9590</v>
      </c>
    </row>
    <row r="175" spans="1:12" x14ac:dyDescent="0.25">
      <c r="A175">
        <v>657</v>
      </c>
      <c r="B175" t="s">
        <v>311</v>
      </c>
      <c r="C175" t="s">
        <v>26</v>
      </c>
      <c r="D175" t="s">
        <v>93</v>
      </c>
      <c r="E175" t="s">
        <v>304</v>
      </c>
      <c r="F175" t="s">
        <v>29</v>
      </c>
      <c r="G175">
        <v>7977</v>
      </c>
      <c r="H175">
        <v>10267</v>
      </c>
      <c r="I175">
        <v>13408</v>
      </c>
      <c r="J175">
        <v>13249</v>
      </c>
      <c r="K175">
        <v>17898</v>
      </c>
      <c r="L175">
        <v>22252</v>
      </c>
    </row>
    <row r="176" spans="1:12" x14ac:dyDescent="0.25">
      <c r="A176">
        <v>657</v>
      </c>
      <c r="B176" t="s">
        <v>311</v>
      </c>
      <c r="C176" t="s">
        <v>26</v>
      </c>
      <c r="D176" t="s">
        <v>27</v>
      </c>
      <c r="E176" t="s">
        <v>304</v>
      </c>
      <c r="F176" t="s">
        <v>29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</row>
    <row r="177" spans="1:12" x14ac:dyDescent="0.25">
      <c r="A177">
        <v>777</v>
      </c>
      <c r="B177" t="s">
        <v>313</v>
      </c>
      <c r="C177" t="s">
        <v>26</v>
      </c>
      <c r="D177" t="s">
        <v>93</v>
      </c>
      <c r="E177" t="s">
        <v>304</v>
      </c>
      <c r="F177" t="s">
        <v>42</v>
      </c>
      <c r="G177">
        <v>63</v>
      </c>
      <c r="H177">
        <v>161</v>
      </c>
      <c r="I177">
        <v>253</v>
      </c>
      <c r="J177">
        <v>261</v>
      </c>
      <c r="K177">
        <v>259</v>
      </c>
      <c r="L177">
        <v>259</v>
      </c>
    </row>
    <row r="178" spans="1:12" x14ac:dyDescent="0.25">
      <c r="A178">
        <v>783</v>
      </c>
      <c r="B178" t="s">
        <v>314</v>
      </c>
      <c r="C178" t="s">
        <v>26</v>
      </c>
      <c r="D178" t="s">
        <v>93</v>
      </c>
      <c r="E178" t="s">
        <v>304</v>
      </c>
      <c r="F178" t="s">
        <v>42</v>
      </c>
      <c r="G178">
        <v>59</v>
      </c>
      <c r="H178">
        <v>61</v>
      </c>
      <c r="I178">
        <v>65</v>
      </c>
      <c r="J178">
        <v>72</v>
      </c>
      <c r="K178">
        <v>81</v>
      </c>
      <c r="L178">
        <v>92</v>
      </c>
    </row>
    <row r="179" spans="1:12" x14ac:dyDescent="0.25">
      <c r="A179">
        <v>834</v>
      </c>
      <c r="B179" t="s">
        <v>315</v>
      </c>
      <c r="C179" t="s">
        <v>26</v>
      </c>
      <c r="D179" t="s">
        <v>93</v>
      </c>
      <c r="E179" t="s">
        <v>304</v>
      </c>
      <c r="F179" t="s">
        <v>42</v>
      </c>
      <c r="G179">
        <v>0</v>
      </c>
      <c r="H179">
        <v>2194</v>
      </c>
      <c r="I179">
        <v>6695</v>
      </c>
      <c r="J179">
        <v>11781</v>
      </c>
      <c r="K179">
        <v>17840</v>
      </c>
      <c r="L179">
        <v>24121</v>
      </c>
    </row>
    <row r="180" spans="1:12" x14ac:dyDescent="0.25">
      <c r="A180">
        <v>856</v>
      </c>
      <c r="B180" t="s">
        <v>317</v>
      </c>
      <c r="C180" t="s">
        <v>26</v>
      </c>
      <c r="D180" t="s">
        <v>93</v>
      </c>
      <c r="E180" t="s">
        <v>304</v>
      </c>
      <c r="F180" t="s">
        <v>42</v>
      </c>
      <c r="G180">
        <v>113</v>
      </c>
      <c r="H180">
        <v>121</v>
      </c>
      <c r="I180">
        <v>133</v>
      </c>
      <c r="J180">
        <v>148</v>
      </c>
      <c r="K180">
        <v>169</v>
      </c>
      <c r="L180">
        <v>190</v>
      </c>
    </row>
    <row r="181" spans="1:12" x14ac:dyDescent="0.25">
      <c r="A181">
        <v>971</v>
      </c>
      <c r="B181" t="s">
        <v>318</v>
      </c>
      <c r="C181" t="s">
        <v>26</v>
      </c>
      <c r="D181" t="s">
        <v>93</v>
      </c>
      <c r="E181" t="s">
        <v>304</v>
      </c>
      <c r="F181" t="s">
        <v>42</v>
      </c>
      <c r="G181">
        <v>2333</v>
      </c>
      <c r="H181">
        <v>3755</v>
      </c>
      <c r="I181">
        <v>5558</v>
      </c>
      <c r="J181">
        <v>7503</v>
      </c>
      <c r="K181">
        <v>9710</v>
      </c>
      <c r="L181">
        <v>11994</v>
      </c>
    </row>
    <row r="182" spans="1:12" x14ac:dyDescent="0.25">
      <c r="A182">
        <v>1210</v>
      </c>
      <c r="B182" t="s">
        <v>321</v>
      </c>
      <c r="C182" t="s">
        <v>322</v>
      </c>
      <c r="D182" t="s">
        <v>93</v>
      </c>
      <c r="E182" t="s">
        <v>304</v>
      </c>
      <c r="F182" t="s">
        <v>42</v>
      </c>
      <c r="G182">
        <v>71</v>
      </c>
      <c r="H182">
        <v>71</v>
      </c>
      <c r="I182">
        <v>71</v>
      </c>
      <c r="J182">
        <v>72</v>
      </c>
      <c r="K182">
        <v>72</v>
      </c>
      <c r="L182">
        <v>72</v>
      </c>
    </row>
    <row r="183" spans="1:12" x14ac:dyDescent="0.25">
      <c r="A183">
        <v>1226</v>
      </c>
      <c r="B183" t="s">
        <v>378</v>
      </c>
      <c r="C183" t="s">
        <v>26</v>
      </c>
      <c r="D183" t="s">
        <v>93</v>
      </c>
      <c r="E183" t="s">
        <v>304</v>
      </c>
      <c r="F183" t="s">
        <v>29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</row>
    <row r="184" spans="1:12" x14ac:dyDescent="0.25">
      <c r="A184">
        <v>1238</v>
      </c>
      <c r="B184" t="s">
        <v>325</v>
      </c>
      <c r="C184" t="s">
        <v>26</v>
      </c>
      <c r="D184" t="s">
        <v>93</v>
      </c>
      <c r="E184" t="s">
        <v>304</v>
      </c>
      <c r="F184" t="s">
        <v>42</v>
      </c>
      <c r="G184">
        <v>0</v>
      </c>
      <c r="H184">
        <v>266</v>
      </c>
      <c r="I184">
        <v>818</v>
      </c>
      <c r="J184">
        <v>1525</v>
      </c>
      <c r="K184">
        <v>2229</v>
      </c>
      <c r="L184">
        <v>2977</v>
      </c>
    </row>
    <row r="185" spans="1:12" x14ac:dyDescent="0.25">
      <c r="A185">
        <v>1310</v>
      </c>
      <c r="B185" t="s">
        <v>259</v>
      </c>
      <c r="C185" t="s">
        <v>26</v>
      </c>
      <c r="D185" t="s">
        <v>93</v>
      </c>
      <c r="E185" t="s">
        <v>304</v>
      </c>
      <c r="F185" t="s">
        <v>29</v>
      </c>
      <c r="G185">
        <v>0</v>
      </c>
      <c r="H185">
        <v>3429</v>
      </c>
      <c r="I185">
        <v>8808</v>
      </c>
      <c r="J185">
        <v>16783</v>
      </c>
      <c r="K185">
        <v>22403</v>
      </c>
      <c r="L185">
        <v>28639</v>
      </c>
    </row>
    <row r="186" spans="1:12" x14ac:dyDescent="0.25">
      <c r="A186">
        <v>1321</v>
      </c>
      <c r="B186" t="s">
        <v>328</v>
      </c>
      <c r="C186" t="s">
        <v>26</v>
      </c>
      <c r="D186" t="s">
        <v>93</v>
      </c>
      <c r="E186" t="s">
        <v>304</v>
      </c>
      <c r="F186" t="s">
        <v>42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</row>
    <row r="187" spans="1:12" x14ac:dyDescent="0.25">
      <c r="A187">
        <v>1577</v>
      </c>
      <c r="B187" t="s">
        <v>379</v>
      </c>
      <c r="C187" t="s">
        <v>344</v>
      </c>
      <c r="D187" t="s">
        <v>93</v>
      </c>
      <c r="E187" t="s">
        <v>304</v>
      </c>
      <c r="F187" t="s">
        <v>29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</row>
    <row r="188" spans="1:12" x14ac:dyDescent="0.25">
      <c r="A188">
        <v>1577</v>
      </c>
      <c r="B188" t="s">
        <v>379</v>
      </c>
      <c r="C188" t="s">
        <v>344</v>
      </c>
      <c r="D188" t="s">
        <v>27</v>
      </c>
      <c r="E188" t="s">
        <v>304</v>
      </c>
      <c r="F188" t="s">
        <v>29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</row>
    <row r="189" spans="1:12" x14ac:dyDescent="0.25">
      <c r="A189">
        <v>1790</v>
      </c>
      <c r="B189" t="s">
        <v>329</v>
      </c>
      <c r="C189" t="s">
        <v>57</v>
      </c>
      <c r="D189" t="s">
        <v>93</v>
      </c>
      <c r="E189" t="s">
        <v>304</v>
      </c>
      <c r="F189" t="s">
        <v>42</v>
      </c>
      <c r="G189">
        <v>11</v>
      </c>
      <c r="H189">
        <v>10</v>
      </c>
      <c r="I189">
        <v>11</v>
      </c>
      <c r="J189">
        <v>11</v>
      </c>
      <c r="K189">
        <v>11</v>
      </c>
      <c r="L189">
        <v>11</v>
      </c>
    </row>
    <row r="190" spans="1:12" x14ac:dyDescent="0.25">
      <c r="A190">
        <v>1797</v>
      </c>
      <c r="B190" t="s">
        <v>265</v>
      </c>
      <c r="C190" t="s">
        <v>26</v>
      </c>
      <c r="D190" t="s">
        <v>93</v>
      </c>
      <c r="E190" t="s">
        <v>304</v>
      </c>
      <c r="F190" t="s">
        <v>29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</row>
    <row r="191" spans="1:12" x14ac:dyDescent="0.25">
      <c r="A191">
        <v>2061</v>
      </c>
      <c r="B191" t="s">
        <v>330</v>
      </c>
      <c r="C191" t="s">
        <v>59</v>
      </c>
      <c r="D191" t="s">
        <v>93</v>
      </c>
      <c r="E191" t="s">
        <v>304</v>
      </c>
      <c r="F191" t="s">
        <v>29</v>
      </c>
      <c r="G191">
        <v>4748</v>
      </c>
      <c r="H191">
        <v>5832</v>
      </c>
      <c r="I191">
        <v>6949</v>
      </c>
      <c r="J191">
        <v>8140</v>
      </c>
      <c r="K191">
        <v>9367</v>
      </c>
      <c r="L191">
        <v>10771</v>
      </c>
    </row>
    <row r="192" spans="1:12" x14ac:dyDescent="0.25">
      <c r="A192">
        <v>2061</v>
      </c>
      <c r="B192" t="s">
        <v>330</v>
      </c>
      <c r="C192" t="s">
        <v>59</v>
      </c>
      <c r="D192" t="s">
        <v>27</v>
      </c>
      <c r="E192" t="s">
        <v>304</v>
      </c>
      <c r="F192" t="s">
        <v>29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</row>
    <row r="193" spans="1:12" x14ac:dyDescent="0.25">
      <c r="A193">
        <v>2129</v>
      </c>
      <c r="B193" t="s">
        <v>266</v>
      </c>
      <c r="C193" t="s">
        <v>26</v>
      </c>
      <c r="D193" t="s">
        <v>27</v>
      </c>
      <c r="E193" t="s">
        <v>304</v>
      </c>
      <c r="F193" t="s">
        <v>29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0</v>
      </c>
    </row>
    <row r="194" spans="1:12" x14ac:dyDescent="0.25">
      <c r="A194">
        <v>2196</v>
      </c>
      <c r="B194" t="s">
        <v>267</v>
      </c>
      <c r="C194" t="s">
        <v>26</v>
      </c>
      <c r="D194" t="s">
        <v>93</v>
      </c>
      <c r="E194" t="s">
        <v>304</v>
      </c>
      <c r="F194" t="s">
        <v>29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</row>
    <row r="195" spans="1:12" x14ac:dyDescent="0.25">
      <c r="A195">
        <v>2387</v>
      </c>
      <c r="B195" t="s">
        <v>218</v>
      </c>
      <c r="C195" t="s">
        <v>26</v>
      </c>
      <c r="D195" t="s">
        <v>93</v>
      </c>
      <c r="E195" t="s">
        <v>304</v>
      </c>
      <c r="F195" t="s">
        <v>29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</row>
    <row r="196" spans="1:12" x14ac:dyDescent="0.25">
      <c r="A196">
        <v>2509</v>
      </c>
      <c r="B196" t="s">
        <v>331</v>
      </c>
      <c r="C196" t="s">
        <v>26</v>
      </c>
      <c r="D196" t="s">
        <v>93</v>
      </c>
      <c r="E196" t="s">
        <v>304</v>
      </c>
      <c r="F196" t="s">
        <v>42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</row>
    <row r="197" spans="1:12" x14ac:dyDescent="0.25">
      <c r="A197">
        <v>2521</v>
      </c>
      <c r="B197" t="s">
        <v>380</v>
      </c>
      <c r="C197" t="s">
        <v>26</v>
      </c>
      <c r="D197" t="s">
        <v>93</v>
      </c>
      <c r="E197" t="s">
        <v>304</v>
      </c>
      <c r="F197" t="s">
        <v>29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</row>
    <row r="198" spans="1:12" x14ac:dyDescent="0.25">
      <c r="A198">
        <v>2523</v>
      </c>
      <c r="B198" t="s">
        <v>381</v>
      </c>
      <c r="C198" t="s">
        <v>26</v>
      </c>
      <c r="D198" t="s">
        <v>93</v>
      </c>
      <c r="E198" t="s">
        <v>304</v>
      </c>
      <c r="F198" t="s">
        <v>42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</row>
    <row r="199" spans="1:12" x14ac:dyDescent="0.25">
      <c r="A199">
        <v>2589</v>
      </c>
      <c r="B199" t="s">
        <v>286</v>
      </c>
      <c r="C199" t="s">
        <v>26</v>
      </c>
      <c r="D199" t="s">
        <v>27</v>
      </c>
      <c r="E199" t="s">
        <v>304</v>
      </c>
      <c r="F199" t="s">
        <v>29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</row>
    <row r="200" spans="1:12" x14ac:dyDescent="0.25">
      <c r="A200">
        <v>2622</v>
      </c>
      <c r="B200" t="s">
        <v>289</v>
      </c>
      <c r="C200" t="s">
        <v>26</v>
      </c>
      <c r="D200" t="s">
        <v>93</v>
      </c>
      <c r="E200" t="s">
        <v>304</v>
      </c>
      <c r="F200" t="s">
        <v>29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</row>
    <row r="201" spans="1:12" x14ac:dyDescent="0.25">
      <c r="A201">
        <v>2665</v>
      </c>
      <c r="B201" t="s">
        <v>332</v>
      </c>
      <c r="C201" t="s">
        <v>26</v>
      </c>
      <c r="D201" t="s">
        <v>93</v>
      </c>
      <c r="E201" t="s">
        <v>304</v>
      </c>
      <c r="F201" t="s">
        <v>42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</row>
    <row r="202" spans="1:12" x14ac:dyDescent="0.25">
      <c r="A202">
        <v>3047</v>
      </c>
      <c r="B202" t="s">
        <v>333</v>
      </c>
      <c r="C202" t="s">
        <v>26</v>
      </c>
      <c r="D202" t="s">
        <v>93</v>
      </c>
      <c r="E202" t="s">
        <v>304</v>
      </c>
      <c r="F202" t="s">
        <v>42</v>
      </c>
      <c r="G202">
        <v>61</v>
      </c>
      <c r="H202">
        <v>181</v>
      </c>
      <c r="I202">
        <v>352</v>
      </c>
      <c r="J202">
        <v>489</v>
      </c>
      <c r="K202">
        <v>587</v>
      </c>
      <c r="L202">
        <v>688</v>
      </c>
    </row>
    <row r="203" spans="1:12" x14ac:dyDescent="0.25">
      <c r="A203">
        <v>3048</v>
      </c>
      <c r="B203" t="s">
        <v>334</v>
      </c>
      <c r="C203" t="s">
        <v>26</v>
      </c>
      <c r="D203" t="s">
        <v>93</v>
      </c>
      <c r="E203" t="s">
        <v>304</v>
      </c>
      <c r="F203" t="s">
        <v>42</v>
      </c>
      <c r="G203">
        <v>35</v>
      </c>
      <c r="H203">
        <v>103</v>
      </c>
      <c r="I203">
        <v>193</v>
      </c>
      <c r="J203">
        <v>233</v>
      </c>
      <c r="K203">
        <v>278</v>
      </c>
      <c r="L203">
        <v>326</v>
      </c>
    </row>
    <row r="204" spans="1:12" x14ac:dyDescent="0.25">
      <c r="A204">
        <v>3049</v>
      </c>
      <c r="B204" t="s">
        <v>335</v>
      </c>
      <c r="C204" t="s">
        <v>26</v>
      </c>
      <c r="D204" t="s">
        <v>93</v>
      </c>
      <c r="E204" t="s">
        <v>304</v>
      </c>
      <c r="F204" t="s">
        <v>42</v>
      </c>
      <c r="G204">
        <v>37</v>
      </c>
      <c r="H204">
        <v>128</v>
      </c>
      <c r="I204">
        <v>263</v>
      </c>
      <c r="J204">
        <v>319</v>
      </c>
      <c r="K204">
        <v>382</v>
      </c>
      <c r="L204">
        <v>448</v>
      </c>
    </row>
    <row r="205" spans="1:12" x14ac:dyDescent="0.25">
      <c r="A205">
        <v>3147</v>
      </c>
      <c r="B205" t="s">
        <v>382</v>
      </c>
      <c r="C205" t="s">
        <v>26</v>
      </c>
      <c r="D205" t="s">
        <v>93</v>
      </c>
      <c r="E205" t="s">
        <v>304</v>
      </c>
      <c r="F205" t="s">
        <v>42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FD1"/>
    </sheetView>
  </sheetViews>
  <sheetFormatPr defaultRowHeight="15" x14ac:dyDescent="0.25"/>
  <cols>
    <col min="1" max="1" width="32.140625" bestFit="1" customWidth="1"/>
    <col min="2" max="2" width="11.42578125" bestFit="1" customWidth="1"/>
    <col min="3" max="10" width="11.42578125" customWidth="1"/>
    <col min="11" max="11" width="12.7109375" bestFit="1" customWidth="1"/>
    <col min="12" max="12" width="12.28515625" bestFit="1" customWidth="1"/>
  </cols>
  <sheetData>
    <row r="1" spans="1:21" x14ac:dyDescent="0.25">
      <c r="A1" t="s">
        <v>9</v>
      </c>
      <c r="B1" t="s">
        <v>383</v>
      </c>
      <c r="C1" t="s">
        <v>385</v>
      </c>
      <c r="D1" t="s">
        <v>386</v>
      </c>
      <c r="E1" t="s">
        <v>387</v>
      </c>
      <c r="F1" t="s">
        <v>388</v>
      </c>
      <c r="G1" t="s">
        <v>389</v>
      </c>
      <c r="I1" t="s">
        <v>384</v>
      </c>
      <c r="J1" t="s">
        <v>390</v>
      </c>
      <c r="K1" t="s">
        <v>391</v>
      </c>
      <c r="L1" t="s">
        <v>392</v>
      </c>
      <c r="M1" t="s">
        <v>393</v>
      </c>
      <c r="N1" t="s">
        <v>394</v>
      </c>
      <c r="P1" t="s">
        <v>395</v>
      </c>
      <c r="Q1" t="s">
        <v>396</v>
      </c>
      <c r="R1" t="s">
        <v>397</v>
      </c>
      <c r="S1" t="s">
        <v>398</v>
      </c>
      <c r="T1" t="s">
        <v>399</v>
      </c>
      <c r="U1" t="s">
        <v>400</v>
      </c>
    </row>
    <row r="2" spans="1:21" x14ac:dyDescent="0.25">
      <c r="A2" t="s">
        <v>25</v>
      </c>
      <c r="B2">
        <f>SUMIFS(Needs!G:G,Needs!$B:$B,'Unmet Need Analysis'!$A2)</f>
        <v>2534</v>
      </c>
      <c r="C2">
        <f>SUMIFS(Needs!H:H,Needs!$B:$B,'Unmet Need Analysis'!$A2)</f>
        <v>4656</v>
      </c>
      <c r="D2">
        <f>SUMIFS(Needs!I:I,Needs!$B:$B,'Unmet Need Analysis'!$A2)</f>
        <v>7145</v>
      </c>
      <c r="E2">
        <f>SUMIFS(Needs!J:J,Needs!$B:$B,'Unmet Need Analysis'!$A2)</f>
        <v>11210</v>
      </c>
      <c r="F2">
        <f>SUMIFS(Needs!K:K,Needs!$B:$B,'Unmet Need Analysis'!$A2)</f>
        <v>17667</v>
      </c>
      <c r="G2">
        <f>SUMIFS(Needs!L:L,Needs!$B:$B,'Unmet Need Analysis'!$A2)</f>
        <v>26269</v>
      </c>
      <c r="I2">
        <f>SUMIFS(Strategies!M:M,Strategies!$C:$C,'Unmet Need Analysis'!$A2)</f>
        <v>4753</v>
      </c>
      <c r="J2">
        <f>SUMIFS(Strategies!N:N,Strategies!$C:$C,'Unmet Need Analysis'!$A2)</f>
        <v>5466</v>
      </c>
      <c r="K2">
        <f>SUMIFS(Strategies!O:O,Strategies!$C:$C,'Unmet Need Analysis'!$A2)</f>
        <v>12568</v>
      </c>
      <c r="L2">
        <f>SUMIFS(Strategies!P:P,Strategies!$C:$C,'Unmet Need Analysis'!$A2)</f>
        <v>13483</v>
      </c>
      <c r="M2">
        <f>SUMIFS(Strategies!Q:Q,Strategies!$C:$C,'Unmet Need Analysis'!$A2)</f>
        <v>19877</v>
      </c>
      <c r="N2">
        <f>SUMIFS(Strategies!R:R,Strategies!$C:$C,'Unmet Need Analysis'!$A2)</f>
        <v>26769</v>
      </c>
      <c r="P2">
        <f>I2-B2</f>
        <v>2219</v>
      </c>
      <c r="Q2">
        <f t="shared" ref="Q2:U2" si="0">J2-C2</f>
        <v>810</v>
      </c>
      <c r="R2">
        <f t="shared" si="0"/>
        <v>5423</v>
      </c>
      <c r="S2">
        <f t="shared" si="0"/>
        <v>2273</v>
      </c>
      <c r="T2">
        <f t="shared" si="0"/>
        <v>2210</v>
      </c>
      <c r="U2">
        <f t="shared" si="0"/>
        <v>500</v>
      </c>
    </row>
    <row r="3" spans="1:21" x14ac:dyDescent="0.25">
      <c r="A3" t="s">
        <v>172</v>
      </c>
      <c r="B3">
        <f>SUMIFS(Needs!G:G,Needs!$B:$B,'Unmet Need Analysis'!$A3)</f>
        <v>0</v>
      </c>
      <c r="C3">
        <f>SUMIFS(Needs!H:H,Needs!$B:$B,'Unmet Need Analysis'!$A3)</f>
        <v>0</v>
      </c>
      <c r="D3">
        <f>SUMIFS(Needs!I:I,Needs!$B:$B,'Unmet Need Analysis'!$A3)</f>
        <v>0</v>
      </c>
      <c r="E3">
        <f>SUMIFS(Needs!J:J,Needs!$B:$B,'Unmet Need Analysis'!$A3)</f>
        <v>1231</v>
      </c>
      <c r="F3">
        <f>SUMIFS(Needs!K:K,Needs!$B:$B,'Unmet Need Analysis'!$A3)</f>
        <v>29821</v>
      </c>
      <c r="G3">
        <f>SUMIFS(Needs!L:L,Needs!$B:$B,'Unmet Need Analysis'!$A3)</f>
        <v>63194</v>
      </c>
      <c r="I3">
        <f>SUMIFS(Strategies!M:M,Strategies!$C:$C,'Unmet Need Analysis'!$A3)</f>
        <v>121755</v>
      </c>
      <c r="J3">
        <f>SUMIFS(Strategies!N:N,Strategies!$C:$C,'Unmet Need Analysis'!$A3)</f>
        <v>145325</v>
      </c>
      <c r="K3">
        <f>SUMIFS(Strategies!O:O,Strategies!$C:$C,'Unmet Need Analysis'!$A3)</f>
        <v>171083</v>
      </c>
      <c r="L3">
        <f>SUMIFS(Strategies!P:P,Strategies!$C:$C,'Unmet Need Analysis'!$A3)</f>
        <v>208289</v>
      </c>
      <c r="M3">
        <f>SUMIFS(Strategies!Q:Q,Strategies!$C:$C,'Unmet Need Analysis'!$A3)</f>
        <v>223957</v>
      </c>
      <c r="N3">
        <f>SUMIFS(Strategies!R:R,Strategies!$C:$C,'Unmet Need Analysis'!$A3)</f>
        <v>240141</v>
      </c>
      <c r="P3">
        <f t="shared" ref="P3:P66" si="1">I3-B3</f>
        <v>121755</v>
      </c>
      <c r="Q3">
        <f t="shared" ref="Q3:Q66" si="2">J3-C3</f>
        <v>145325</v>
      </c>
      <c r="R3">
        <f t="shared" ref="R3:R66" si="3">K3-D3</f>
        <v>171083</v>
      </c>
      <c r="S3">
        <f t="shared" ref="S3:S66" si="4">L3-E3</f>
        <v>207058</v>
      </c>
      <c r="T3">
        <f t="shared" ref="T3:T66" si="5">M3-F3</f>
        <v>194136</v>
      </c>
      <c r="U3">
        <f t="shared" ref="U3:U66" si="6">N3-G3</f>
        <v>176947</v>
      </c>
    </row>
    <row r="4" spans="1:21" x14ac:dyDescent="0.25">
      <c r="A4" t="s">
        <v>305</v>
      </c>
      <c r="B4">
        <f>SUMIFS(Needs!G:G,Needs!$B:$B,'Unmet Need Analysis'!$A4)</f>
        <v>156</v>
      </c>
      <c r="C4">
        <f>SUMIFS(Needs!H:H,Needs!$B:$B,'Unmet Need Analysis'!$A4)</f>
        <v>165</v>
      </c>
      <c r="D4">
        <f>SUMIFS(Needs!I:I,Needs!$B:$B,'Unmet Need Analysis'!$A4)</f>
        <v>179</v>
      </c>
      <c r="E4">
        <f>SUMIFS(Needs!J:J,Needs!$B:$B,'Unmet Need Analysis'!$A4)</f>
        <v>195</v>
      </c>
      <c r="F4">
        <f>SUMIFS(Needs!K:K,Needs!$B:$B,'Unmet Need Analysis'!$A4)</f>
        <v>214</v>
      </c>
      <c r="G4">
        <f>SUMIFS(Needs!L:L,Needs!$B:$B,'Unmet Need Analysis'!$A4)</f>
        <v>233</v>
      </c>
      <c r="I4">
        <f>SUMIFS(Strategies!M:M,Strategies!$C:$C,'Unmet Need Analysis'!$A4)</f>
        <v>186</v>
      </c>
      <c r="J4">
        <f>SUMIFS(Strategies!N:N,Strategies!$C:$C,'Unmet Need Analysis'!$A4)</f>
        <v>193</v>
      </c>
      <c r="K4">
        <f>SUMIFS(Strategies!O:O,Strategies!$C:$C,'Unmet Need Analysis'!$A4)</f>
        <v>199</v>
      </c>
      <c r="L4">
        <f>SUMIFS(Strategies!P:P,Strategies!$C:$C,'Unmet Need Analysis'!$A4)</f>
        <v>198</v>
      </c>
      <c r="M4">
        <f>SUMIFS(Strategies!Q:Q,Strategies!$C:$C,'Unmet Need Analysis'!$A4)</f>
        <v>373</v>
      </c>
      <c r="N4">
        <f>SUMIFS(Strategies!R:R,Strategies!$C:$C,'Unmet Need Analysis'!$A4)</f>
        <v>388</v>
      </c>
      <c r="P4">
        <f t="shared" si="1"/>
        <v>30</v>
      </c>
      <c r="Q4">
        <f t="shared" si="2"/>
        <v>28</v>
      </c>
      <c r="R4">
        <f t="shared" si="3"/>
        <v>20</v>
      </c>
      <c r="S4">
        <f t="shared" si="4"/>
        <v>3</v>
      </c>
      <c r="T4">
        <f t="shared" si="5"/>
        <v>159</v>
      </c>
      <c r="U4">
        <f t="shared" si="6"/>
        <v>155</v>
      </c>
    </row>
    <row r="5" spans="1:21" x14ac:dyDescent="0.25">
      <c r="A5" t="s">
        <v>248</v>
      </c>
      <c r="B5">
        <f>SUMIFS(Needs!G:G,Needs!$B:$B,'Unmet Need Analysis'!$A5)</f>
        <v>0</v>
      </c>
      <c r="C5">
        <f>SUMIFS(Needs!H:H,Needs!$B:$B,'Unmet Need Analysis'!$A5)</f>
        <v>0</v>
      </c>
      <c r="D5">
        <f>SUMIFS(Needs!I:I,Needs!$B:$B,'Unmet Need Analysis'!$A5)</f>
        <v>0</v>
      </c>
      <c r="E5">
        <f>SUMIFS(Needs!J:J,Needs!$B:$B,'Unmet Need Analysis'!$A5)</f>
        <v>0</v>
      </c>
      <c r="F5">
        <f>SUMIFS(Needs!K:K,Needs!$B:$B,'Unmet Need Analysis'!$A5)</f>
        <v>0</v>
      </c>
      <c r="G5">
        <f>SUMIFS(Needs!L:L,Needs!$B:$B,'Unmet Need Analysis'!$A5)</f>
        <v>0</v>
      </c>
      <c r="I5">
        <f>SUMIFS(Strategies!M:M,Strategies!$C:$C,'Unmet Need Analysis'!$A5)</f>
        <v>107</v>
      </c>
      <c r="J5">
        <f>SUMIFS(Strategies!N:N,Strategies!$C:$C,'Unmet Need Analysis'!$A5)</f>
        <v>141</v>
      </c>
      <c r="K5">
        <f>SUMIFS(Strategies!O:O,Strategies!$C:$C,'Unmet Need Analysis'!$A5)</f>
        <v>172</v>
      </c>
      <c r="L5">
        <f>SUMIFS(Strategies!P:P,Strategies!$C:$C,'Unmet Need Analysis'!$A5)</f>
        <v>185</v>
      </c>
      <c r="M5">
        <f>SUMIFS(Strategies!Q:Q,Strategies!$C:$C,'Unmet Need Analysis'!$A5)</f>
        <v>200</v>
      </c>
      <c r="N5">
        <f>SUMIFS(Strategies!R:R,Strategies!$C:$C,'Unmet Need Analysis'!$A5)</f>
        <v>215</v>
      </c>
      <c r="P5">
        <f t="shared" si="1"/>
        <v>107</v>
      </c>
      <c r="Q5">
        <f t="shared" si="2"/>
        <v>141</v>
      </c>
      <c r="R5">
        <f t="shared" si="3"/>
        <v>172</v>
      </c>
      <c r="S5">
        <f t="shared" si="4"/>
        <v>185</v>
      </c>
      <c r="T5">
        <f t="shared" si="5"/>
        <v>200</v>
      </c>
      <c r="U5">
        <f t="shared" si="6"/>
        <v>215</v>
      </c>
    </row>
    <row r="6" spans="1:21" x14ac:dyDescent="0.25">
      <c r="A6" t="s">
        <v>28</v>
      </c>
      <c r="B6">
        <f>SUMIFS(Needs!G:G,Needs!$B:$B,'Unmet Need Analysis'!$A6)</f>
        <v>30</v>
      </c>
      <c r="C6">
        <f>SUMIFS(Needs!H:H,Needs!$B:$B,'Unmet Need Analysis'!$A6)</f>
        <v>671</v>
      </c>
      <c r="D6">
        <f>SUMIFS(Needs!I:I,Needs!$B:$B,'Unmet Need Analysis'!$A6)</f>
        <v>1519</v>
      </c>
      <c r="E6">
        <f>SUMIFS(Needs!J:J,Needs!$B:$B,'Unmet Need Analysis'!$A6)</f>
        <v>2685</v>
      </c>
      <c r="F6">
        <f>SUMIFS(Needs!K:K,Needs!$B:$B,'Unmet Need Analysis'!$A6)</f>
        <v>4274</v>
      </c>
      <c r="G6">
        <f>SUMIFS(Needs!L:L,Needs!$B:$B,'Unmet Need Analysis'!$A6)</f>
        <v>6390</v>
      </c>
      <c r="I6">
        <f>SUMIFS(Strategies!M:M,Strategies!$C:$C,'Unmet Need Analysis'!$A6)</f>
        <v>789</v>
      </c>
      <c r="J6">
        <f>SUMIFS(Strategies!N:N,Strategies!$C:$C,'Unmet Need Analysis'!$A6)</f>
        <v>1130</v>
      </c>
      <c r="K6">
        <f>SUMIFS(Strategies!O:O,Strategies!$C:$C,'Unmet Need Analysis'!$A6)</f>
        <v>1805</v>
      </c>
      <c r="L6">
        <f>SUMIFS(Strategies!P:P,Strategies!$C:$C,'Unmet Need Analysis'!$A6)</f>
        <v>5176</v>
      </c>
      <c r="M6">
        <f>SUMIFS(Strategies!Q:Q,Strategies!$C:$C,'Unmet Need Analysis'!$A6)</f>
        <v>6309</v>
      </c>
      <c r="N6">
        <f>SUMIFS(Strategies!R:R,Strategies!$C:$C,'Unmet Need Analysis'!$A6)</f>
        <v>6826</v>
      </c>
      <c r="P6">
        <f t="shared" si="1"/>
        <v>759</v>
      </c>
      <c r="Q6">
        <f t="shared" si="2"/>
        <v>459</v>
      </c>
      <c r="R6">
        <f t="shared" si="3"/>
        <v>286</v>
      </c>
      <c r="S6">
        <f t="shared" si="4"/>
        <v>2491</v>
      </c>
      <c r="T6">
        <f t="shared" si="5"/>
        <v>2035</v>
      </c>
      <c r="U6">
        <f t="shared" si="6"/>
        <v>436</v>
      </c>
    </row>
    <row r="7" spans="1:21" x14ac:dyDescent="0.25">
      <c r="A7" t="s">
        <v>51</v>
      </c>
      <c r="B7">
        <f>SUMIFS(Needs!G:G,Needs!$B:$B,'Unmet Need Analysis'!$A7)</f>
        <v>0</v>
      </c>
      <c r="C7">
        <f>SUMIFS(Needs!H:H,Needs!$B:$B,'Unmet Need Analysis'!$A7)</f>
        <v>0</v>
      </c>
      <c r="D7">
        <f>SUMIFS(Needs!I:I,Needs!$B:$B,'Unmet Need Analysis'!$A7)</f>
        <v>0</v>
      </c>
      <c r="E7">
        <f>SUMIFS(Needs!J:J,Needs!$B:$B,'Unmet Need Analysis'!$A7)</f>
        <v>0</v>
      </c>
      <c r="F7">
        <f>SUMIFS(Needs!K:K,Needs!$B:$B,'Unmet Need Analysis'!$A7)</f>
        <v>93</v>
      </c>
      <c r="G7">
        <f>SUMIFS(Needs!L:L,Needs!$B:$B,'Unmet Need Analysis'!$A7)</f>
        <v>644</v>
      </c>
      <c r="I7">
        <f>SUMIFS(Strategies!M:M,Strategies!$C:$C,'Unmet Need Analysis'!$A7)</f>
        <v>19</v>
      </c>
      <c r="J7">
        <f>SUMIFS(Strategies!N:N,Strategies!$C:$C,'Unmet Need Analysis'!$A7)</f>
        <v>27</v>
      </c>
      <c r="K7">
        <f>SUMIFS(Strategies!O:O,Strategies!$C:$C,'Unmet Need Analysis'!$A7)</f>
        <v>38</v>
      </c>
      <c r="L7">
        <f>SUMIFS(Strategies!P:P,Strategies!$C:$C,'Unmet Need Analysis'!$A7)</f>
        <v>53</v>
      </c>
      <c r="M7">
        <f>SUMIFS(Strategies!Q:Q,Strategies!$C:$C,'Unmet Need Analysis'!$A7)</f>
        <v>624</v>
      </c>
      <c r="N7">
        <f>SUMIFS(Strategies!R:R,Strategies!$C:$C,'Unmet Need Analysis'!$A7)</f>
        <v>652</v>
      </c>
      <c r="P7">
        <f t="shared" si="1"/>
        <v>19</v>
      </c>
      <c r="Q7">
        <f t="shared" si="2"/>
        <v>27</v>
      </c>
      <c r="R7">
        <f t="shared" si="3"/>
        <v>38</v>
      </c>
      <c r="S7">
        <f t="shared" si="4"/>
        <v>53</v>
      </c>
      <c r="T7">
        <f t="shared" si="5"/>
        <v>531</v>
      </c>
      <c r="U7">
        <f t="shared" si="6"/>
        <v>8</v>
      </c>
    </row>
    <row r="8" spans="1:21" x14ac:dyDescent="0.25">
      <c r="A8" t="s">
        <v>295</v>
      </c>
      <c r="B8">
        <f>SUMIFS(Needs!G:G,Needs!$B:$B,'Unmet Need Analysis'!$A8)</f>
        <v>225</v>
      </c>
      <c r="C8">
        <f>SUMIFS(Needs!H:H,Needs!$B:$B,'Unmet Need Analysis'!$A8)</f>
        <v>491</v>
      </c>
      <c r="D8">
        <f>SUMIFS(Needs!I:I,Needs!$B:$B,'Unmet Need Analysis'!$A8)</f>
        <v>745</v>
      </c>
      <c r="E8">
        <f>SUMIFS(Needs!J:J,Needs!$B:$B,'Unmet Need Analysis'!$A8)</f>
        <v>1030</v>
      </c>
      <c r="F8">
        <f>SUMIFS(Needs!K:K,Needs!$B:$B,'Unmet Need Analysis'!$A8)</f>
        <v>1282</v>
      </c>
      <c r="G8">
        <f>SUMIFS(Needs!L:L,Needs!$B:$B,'Unmet Need Analysis'!$A8)</f>
        <v>1518</v>
      </c>
      <c r="I8">
        <f>SUMIFS(Strategies!M:M,Strategies!$C:$C,'Unmet Need Analysis'!$A8)</f>
        <v>830</v>
      </c>
      <c r="J8">
        <f>SUMIFS(Strategies!N:N,Strategies!$C:$C,'Unmet Need Analysis'!$A8)</f>
        <v>1083</v>
      </c>
      <c r="K8">
        <f>SUMIFS(Strategies!O:O,Strategies!$C:$C,'Unmet Need Analysis'!$A8)</f>
        <v>1667</v>
      </c>
      <c r="L8">
        <f>SUMIFS(Strategies!P:P,Strategies!$C:$C,'Unmet Need Analysis'!$A8)</f>
        <v>1979</v>
      </c>
      <c r="M8">
        <f>SUMIFS(Strategies!Q:Q,Strategies!$C:$C,'Unmet Need Analysis'!$A8)</f>
        <v>2503</v>
      </c>
      <c r="N8">
        <f>SUMIFS(Strategies!R:R,Strategies!$C:$C,'Unmet Need Analysis'!$A8)</f>
        <v>2737</v>
      </c>
      <c r="P8">
        <f t="shared" si="1"/>
        <v>605</v>
      </c>
      <c r="Q8">
        <f t="shared" si="2"/>
        <v>592</v>
      </c>
      <c r="R8">
        <f t="shared" si="3"/>
        <v>922</v>
      </c>
      <c r="S8">
        <f t="shared" si="4"/>
        <v>949</v>
      </c>
      <c r="T8">
        <f t="shared" si="5"/>
        <v>1221</v>
      </c>
      <c r="U8">
        <f t="shared" si="6"/>
        <v>1219</v>
      </c>
    </row>
    <row r="9" spans="1:21" x14ac:dyDescent="0.25">
      <c r="A9" t="s">
        <v>377</v>
      </c>
      <c r="B9">
        <f>SUMIFS(Needs!G:G,Needs!$B:$B,'Unmet Need Analysis'!$A9)</f>
        <v>0</v>
      </c>
      <c r="C9">
        <f>SUMIFS(Needs!H:H,Needs!$B:$B,'Unmet Need Analysis'!$A9)</f>
        <v>0</v>
      </c>
      <c r="D9">
        <f>SUMIFS(Needs!I:I,Needs!$B:$B,'Unmet Need Analysis'!$A9)</f>
        <v>0</v>
      </c>
      <c r="E9">
        <f>SUMIFS(Needs!J:J,Needs!$B:$B,'Unmet Need Analysis'!$A9)</f>
        <v>0</v>
      </c>
      <c r="F9">
        <f>SUMIFS(Needs!K:K,Needs!$B:$B,'Unmet Need Analysis'!$A9)</f>
        <v>0</v>
      </c>
      <c r="G9">
        <f>SUMIFS(Needs!L:L,Needs!$B:$B,'Unmet Need Analysis'!$A9)</f>
        <v>0</v>
      </c>
      <c r="I9">
        <f>SUMIFS(Strategies!M:M,Strategies!$C:$C,'Unmet Need Analysis'!$A9)</f>
        <v>0</v>
      </c>
      <c r="J9">
        <f>SUMIFS(Strategies!N:N,Strategies!$C:$C,'Unmet Need Analysis'!$A9)</f>
        <v>0</v>
      </c>
      <c r="K9">
        <f>SUMIFS(Strategies!O:O,Strategies!$C:$C,'Unmet Need Analysis'!$A9)</f>
        <v>0</v>
      </c>
      <c r="L9">
        <f>SUMIFS(Strategies!P:P,Strategies!$C:$C,'Unmet Need Analysis'!$A9)</f>
        <v>0</v>
      </c>
      <c r="M9">
        <f>SUMIFS(Strategies!Q:Q,Strategies!$C:$C,'Unmet Need Analysis'!$A9)</f>
        <v>0</v>
      </c>
      <c r="N9">
        <f>SUMIFS(Strategies!R:R,Strategies!$C:$C,'Unmet Need Analysis'!$A9)</f>
        <v>0</v>
      </c>
      <c r="P9">
        <f t="shared" si="1"/>
        <v>0</v>
      </c>
      <c r="Q9">
        <f t="shared" si="2"/>
        <v>0</v>
      </c>
      <c r="R9">
        <f t="shared" si="3"/>
        <v>0</v>
      </c>
      <c r="S9">
        <f t="shared" si="4"/>
        <v>0</v>
      </c>
      <c r="T9">
        <f t="shared" si="5"/>
        <v>0</v>
      </c>
      <c r="U9">
        <f t="shared" si="6"/>
        <v>0</v>
      </c>
    </row>
    <row r="10" spans="1:21" x14ac:dyDescent="0.25">
      <c r="A10" t="s">
        <v>87</v>
      </c>
      <c r="B10">
        <f>SUMIFS(Needs!G:G,Needs!$B:$B,'Unmet Need Analysis'!$A10)</f>
        <v>40</v>
      </c>
      <c r="C10">
        <f>SUMIFS(Needs!H:H,Needs!$B:$B,'Unmet Need Analysis'!$A10)</f>
        <v>118</v>
      </c>
      <c r="D10">
        <f>SUMIFS(Needs!I:I,Needs!$B:$B,'Unmet Need Analysis'!$A10)</f>
        <v>184</v>
      </c>
      <c r="E10">
        <f>SUMIFS(Needs!J:J,Needs!$B:$B,'Unmet Need Analysis'!$A10)</f>
        <v>249</v>
      </c>
      <c r="F10">
        <f>SUMIFS(Needs!K:K,Needs!$B:$B,'Unmet Need Analysis'!$A10)</f>
        <v>307</v>
      </c>
      <c r="G10">
        <f>SUMIFS(Needs!L:L,Needs!$B:$B,'Unmet Need Analysis'!$A10)</f>
        <v>358</v>
      </c>
      <c r="I10">
        <f>SUMIFS(Strategies!M:M,Strategies!$C:$C,'Unmet Need Analysis'!$A10)</f>
        <v>783</v>
      </c>
      <c r="J10">
        <f>SUMIFS(Strategies!N:N,Strategies!$C:$C,'Unmet Need Analysis'!$A10)</f>
        <v>1201</v>
      </c>
      <c r="K10">
        <f>SUMIFS(Strategies!O:O,Strategies!$C:$C,'Unmet Need Analysis'!$A10)</f>
        <v>1238</v>
      </c>
      <c r="L10">
        <f>SUMIFS(Strategies!P:P,Strategies!$C:$C,'Unmet Need Analysis'!$A10)</f>
        <v>1283</v>
      </c>
      <c r="M10">
        <f>SUMIFS(Strategies!Q:Q,Strategies!$C:$C,'Unmet Need Analysis'!$A10)</f>
        <v>1330</v>
      </c>
      <c r="N10">
        <f>SUMIFS(Strategies!R:R,Strategies!$C:$C,'Unmet Need Analysis'!$A10)</f>
        <v>1377</v>
      </c>
      <c r="P10">
        <f t="shared" si="1"/>
        <v>743</v>
      </c>
      <c r="Q10">
        <f t="shared" si="2"/>
        <v>1083</v>
      </c>
      <c r="R10">
        <f t="shared" si="3"/>
        <v>1054</v>
      </c>
      <c r="S10">
        <f t="shared" si="4"/>
        <v>1034</v>
      </c>
      <c r="T10">
        <f t="shared" si="5"/>
        <v>1023</v>
      </c>
      <c r="U10">
        <f t="shared" si="6"/>
        <v>1019</v>
      </c>
    </row>
    <row r="11" spans="1:21" x14ac:dyDescent="0.25">
      <c r="A11" t="s">
        <v>71</v>
      </c>
      <c r="B11">
        <f>SUMIFS(Needs!G:G,Needs!$B:$B,'Unmet Need Analysis'!$A11)</f>
        <v>0</v>
      </c>
      <c r="C11">
        <f>SUMIFS(Needs!H:H,Needs!$B:$B,'Unmet Need Analysis'!$A11)</f>
        <v>0</v>
      </c>
      <c r="D11">
        <f>SUMIFS(Needs!I:I,Needs!$B:$B,'Unmet Need Analysis'!$A11)</f>
        <v>0</v>
      </c>
      <c r="E11">
        <f>SUMIFS(Needs!J:J,Needs!$B:$B,'Unmet Need Analysis'!$A11)</f>
        <v>0</v>
      </c>
      <c r="F11">
        <f>SUMIFS(Needs!K:K,Needs!$B:$B,'Unmet Need Analysis'!$A11)</f>
        <v>0</v>
      </c>
      <c r="G11">
        <f>SUMIFS(Needs!L:L,Needs!$B:$B,'Unmet Need Analysis'!$A11)</f>
        <v>0</v>
      </c>
      <c r="I11">
        <f>SUMIFS(Strategies!M:M,Strategies!$C:$C,'Unmet Need Analysis'!$A11)</f>
        <v>74</v>
      </c>
      <c r="J11">
        <f>SUMIFS(Strategies!N:N,Strategies!$C:$C,'Unmet Need Analysis'!$A11)</f>
        <v>95</v>
      </c>
      <c r="K11">
        <f>SUMIFS(Strategies!O:O,Strategies!$C:$C,'Unmet Need Analysis'!$A11)</f>
        <v>96</v>
      </c>
      <c r="L11">
        <f>SUMIFS(Strategies!P:P,Strategies!$C:$C,'Unmet Need Analysis'!$A11)</f>
        <v>97</v>
      </c>
      <c r="M11">
        <f>SUMIFS(Strategies!Q:Q,Strategies!$C:$C,'Unmet Need Analysis'!$A11)</f>
        <v>100</v>
      </c>
      <c r="N11">
        <f>SUMIFS(Strategies!R:R,Strategies!$C:$C,'Unmet Need Analysis'!$A11)</f>
        <v>101</v>
      </c>
      <c r="P11">
        <f t="shared" si="1"/>
        <v>74</v>
      </c>
      <c r="Q11">
        <f t="shared" si="2"/>
        <v>95</v>
      </c>
      <c r="R11">
        <f t="shared" si="3"/>
        <v>96</v>
      </c>
      <c r="S11">
        <f t="shared" si="4"/>
        <v>97</v>
      </c>
      <c r="T11">
        <f t="shared" si="5"/>
        <v>100</v>
      </c>
      <c r="U11">
        <f t="shared" si="6"/>
        <v>101</v>
      </c>
    </row>
    <row r="12" spans="1:21" x14ac:dyDescent="0.25">
      <c r="A12" t="s">
        <v>382</v>
      </c>
      <c r="B12">
        <f>SUMIFS(Needs!G:G,Needs!$B:$B,'Unmet Need Analysis'!$A12)</f>
        <v>0</v>
      </c>
      <c r="C12">
        <f>SUMIFS(Needs!H:H,Needs!$B:$B,'Unmet Need Analysis'!$A12)</f>
        <v>0</v>
      </c>
      <c r="D12">
        <f>SUMIFS(Needs!I:I,Needs!$B:$B,'Unmet Need Analysis'!$A12)</f>
        <v>0</v>
      </c>
      <c r="E12">
        <f>SUMIFS(Needs!J:J,Needs!$B:$B,'Unmet Need Analysis'!$A12)</f>
        <v>0</v>
      </c>
      <c r="F12">
        <f>SUMIFS(Needs!K:K,Needs!$B:$B,'Unmet Need Analysis'!$A12)</f>
        <v>0</v>
      </c>
      <c r="G12">
        <f>SUMIFS(Needs!L:L,Needs!$B:$B,'Unmet Need Analysis'!$A12)</f>
        <v>0</v>
      </c>
      <c r="I12">
        <f>SUMIFS(Strategies!M:M,Strategies!$C:$C,'Unmet Need Analysis'!$A12)</f>
        <v>0</v>
      </c>
      <c r="J12">
        <f>SUMIFS(Strategies!N:N,Strategies!$C:$C,'Unmet Need Analysis'!$A12)</f>
        <v>0</v>
      </c>
      <c r="K12">
        <f>SUMIFS(Strategies!O:O,Strategies!$C:$C,'Unmet Need Analysis'!$A12)</f>
        <v>0</v>
      </c>
      <c r="L12">
        <f>SUMIFS(Strategies!P:P,Strategies!$C:$C,'Unmet Need Analysis'!$A12)</f>
        <v>0</v>
      </c>
      <c r="M12">
        <f>SUMIFS(Strategies!Q:Q,Strategies!$C:$C,'Unmet Need Analysis'!$A12)</f>
        <v>0</v>
      </c>
      <c r="N12">
        <f>SUMIFS(Strategies!R:R,Strategies!$C:$C,'Unmet Need Analysis'!$A12)</f>
        <v>0</v>
      </c>
      <c r="P12">
        <f t="shared" si="1"/>
        <v>0</v>
      </c>
      <c r="Q12">
        <f t="shared" si="2"/>
        <v>0</v>
      </c>
      <c r="R12">
        <f t="shared" si="3"/>
        <v>0</v>
      </c>
      <c r="S12">
        <f t="shared" si="4"/>
        <v>0</v>
      </c>
      <c r="T12">
        <f t="shared" si="5"/>
        <v>0</v>
      </c>
      <c r="U12">
        <f t="shared" si="6"/>
        <v>0</v>
      </c>
    </row>
    <row r="13" spans="1:21" x14ac:dyDescent="0.25">
      <c r="A13" t="s">
        <v>297</v>
      </c>
      <c r="B13">
        <f>SUMIFS(Needs!G:G,Needs!$B:$B,'Unmet Need Analysis'!$A13)</f>
        <v>0</v>
      </c>
      <c r="C13">
        <f>SUMIFS(Needs!H:H,Needs!$B:$B,'Unmet Need Analysis'!$A13)</f>
        <v>0</v>
      </c>
      <c r="D13">
        <f>SUMIFS(Needs!I:I,Needs!$B:$B,'Unmet Need Analysis'!$A13)</f>
        <v>0</v>
      </c>
      <c r="E13">
        <f>SUMIFS(Needs!J:J,Needs!$B:$B,'Unmet Need Analysis'!$A13)</f>
        <v>0</v>
      </c>
      <c r="F13">
        <f>SUMIFS(Needs!K:K,Needs!$B:$B,'Unmet Need Analysis'!$A13)</f>
        <v>3</v>
      </c>
      <c r="G13">
        <f>SUMIFS(Needs!L:L,Needs!$B:$B,'Unmet Need Analysis'!$A13)</f>
        <v>36</v>
      </c>
      <c r="I13">
        <f>SUMIFS(Strategies!M:M,Strategies!$C:$C,'Unmet Need Analysis'!$A13)</f>
        <v>26</v>
      </c>
      <c r="J13">
        <f>SUMIFS(Strategies!N:N,Strategies!$C:$C,'Unmet Need Analysis'!$A13)</f>
        <v>30</v>
      </c>
      <c r="K13">
        <f>SUMIFS(Strategies!O:O,Strategies!$C:$C,'Unmet Need Analysis'!$A13)</f>
        <v>33</v>
      </c>
      <c r="L13">
        <f>SUMIFS(Strategies!P:P,Strategies!$C:$C,'Unmet Need Analysis'!$A13)</f>
        <v>37</v>
      </c>
      <c r="M13">
        <f>SUMIFS(Strategies!Q:Q,Strategies!$C:$C,'Unmet Need Analysis'!$A13)</f>
        <v>40</v>
      </c>
      <c r="N13">
        <f>SUMIFS(Strategies!R:R,Strategies!$C:$C,'Unmet Need Analysis'!$A13)</f>
        <v>44</v>
      </c>
      <c r="P13">
        <f t="shared" si="1"/>
        <v>26</v>
      </c>
      <c r="Q13">
        <f t="shared" si="2"/>
        <v>30</v>
      </c>
      <c r="R13">
        <f t="shared" si="3"/>
        <v>33</v>
      </c>
      <c r="S13">
        <f t="shared" si="4"/>
        <v>37</v>
      </c>
      <c r="T13">
        <f t="shared" si="5"/>
        <v>37</v>
      </c>
      <c r="U13">
        <f t="shared" si="6"/>
        <v>8</v>
      </c>
    </row>
    <row r="14" spans="1:21" x14ac:dyDescent="0.25">
      <c r="A14" t="s">
        <v>308</v>
      </c>
      <c r="B14">
        <f>SUMIFS(Needs!G:G,Needs!$B:$B,'Unmet Need Analysis'!$A14)</f>
        <v>58</v>
      </c>
      <c r="C14">
        <f>SUMIFS(Needs!H:H,Needs!$B:$B,'Unmet Need Analysis'!$A14)</f>
        <v>98</v>
      </c>
      <c r="D14">
        <f>SUMIFS(Needs!I:I,Needs!$B:$B,'Unmet Need Analysis'!$A14)</f>
        <v>920</v>
      </c>
      <c r="E14">
        <f>SUMIFS(Needs!J:J,Needs!$B:$B,'Unmet Need Analysis'!$A14)</f>
        <v>1428</v>
      </c>
      <c r="F14">
        <f>SUMIFS(Needs!K:K,Needs!$B:$B,'Unmet Need Analysis'!$A14)</f>
        <v>1764</v>
      </c>
      <c r="G14">
        <f>SUMIFS(Needs!L:L,Needs!$B:$B,'Unmet Need Analysis'!$A14)</f>
        <v>1848</v>
      </c>
      <c r="I14">
        <f>SUMIFS(Strategies!M:M,Strategies!$C:$C,'Unmet Need Analysis'!$A14)</f>
        <v>236</v>
      </c>
      <c r="J14">
        <f>SUMIFS(Strategies!N:N,Strategies!$C:$C,'Unmet Need Analysis'!$A14)</f>
        <v>670</v>
      </c>
      <c r="K14">
        <f>SUMIFS(Strategies!O:O,Strategies!$C:$C,'Unmet Need Analysis'!$A14)</f>
        <v>1058</v>
      </c>
      <c r="L14">
        <f>SUMIFS(Strategies!P:P,Strategies!$C:$C,'Unmet Need Analysis'!$A14)</f>
        <v>1428</v>
      </c>
      <c r="M14">
        <f>SUMIFS(Strategies!Q:Q,Strategies!$C:$C,'Unmet Need Analysis'!$A14)</f>
        <v>1764</v>
      </c>
      <c r="N14">
        <f>SUMIFS(Strategies!R:R,Strategies!$C:$C,'Unmet Need Analysis'!$A14)</f>
        <v>2065</v>
      </c>
      <c r="P14">
        <f t="shared" si="1"/>
        <v>178</v>
      </c>
      <c r="Q14">
        <f t="shared" si="2"/>
        <v>572</v>
      </c>
      <c r="R14">
        <f t="shared" si="3"/>
        <v>138</v>
      </c>
      <c r="S14">
        <f t="shared" si="4"/>
        <v>0</v>
      </c>
      <c r="T14">
        <f t="shared" si="5"/>
        <v>0</v>
      </c>
      <c r="U14">
        <f t="shared" si="6"/>
        <v>217</v>
      </c>
    </row>
    <row r="15" spans="1:21" x14ac:dyDescent="0.25">
      <c r="A15" t="s">
        <v>174</v>
      </c>
      <c r="B15">
        <f>SUMIFS(Needs!G:G,Needs!$B:$B,'Unmet Need Analysis'!$A15)</f>
        <v>0</v>
      </c>
      <c r="C15">
        <f>SUMIFS(Needs!H:H,Needs!$B:$B,'Unmet Need Analysis'!$A15)</f>
        <v>667</v>
      </c>
      <c r="D15">
        <f>SUMIFS(Needs!I:I,Needs!$B:$B,'Unmet Need Analysis'!$A15)</f>
        <v>1690</v>
      </c>
      <c r="E15">
        <f>SUMIFS(Needs!J:J,Needs!$B:$B,'Unmet Need Analysis'!$A15)</f>
        <v>2974</v>
      </c>
      <c r="F15">
        <f>SUMIFS(Needs!K:K,Needs!$B:$B,'Unmet Need Analysis'!$A15)</f>
        <v>4429</v>
      </c>
      <c r="G15">
        <f>SUMIFS(Needs!L:L,Needs!$B:$B,'Unmet Need Analysis'!$A15)</f>
        <v>6088</v>
      </c>
      <c r="I15">
        <f>SUMIFS(Strategies!M:M,Strategies!$C:$C,'Unmet Need Analysis'!$A15)</f>
        <v>2505</v>
      </c>
      <c r="J15">
        <f>SUMIFS(Strategies!N:N,Strategies!$C:$C,'Unmet Need Analysis'!$A15)</f>
        <v>4464</v>
      </c>
      <c r="K15">
        <f>SUMIFS(Strategies!O:O,Strategies!$C:$C,'Unmet Need Analysis'!$A15)</f>
        <v>5306</v>
      </c>
      <c r="L15">
        <f>SUMIFS(Strategies!P:P,Strategies!$C:$C,'Unmet Need Analysis'!$A15)</f>
        <v>6315</v>
      </c>
      <c r="M15">
        <f>SUMIFS(Strategies!Q:Q,Strategies!$C:$C,'Unmet Need Analysis'!$A15)</f>
        <v>6602</v>
      </c>
      <c r="N15">
        <f>SUMIFS(Strategies!R:R,Strategies!$C:$C,'Unmet Need Analysis'!$A15)</f>
        <v>6929</v>
      </c>
      <c r="P15">
        <f t="shared" si="1"/>
        <v>2505</v>
      </c>
      <c r="Q15">
        <f t="shared" si="2"/>
        <v>3797</v>
      </c>
      <c r="R15">
        <f t="shared" si="3"/>
        <v>3616</v>
      </c>
      <c r="S15">
        <f t="shared" si="4"/>
        <v>3341</v>
      </c>
      <c r="T15">
        <f t="shared" si="5"/>
        <v>2173</v>
      </c>
      <c r="U15">
        <f t="shared" si="6"/>
        <v>841</v>
      </c>
    </row>
    <row r="16" spans="1:21" x14ac:dyDescent="0.25">
      <c r="A16" t="s">
        <v>88</v>
      </c>
      <c r="B16">
        <f>SUMIFS(Needs!G:G,Needs!$B:$B,'Unmet Need Analysis'!$A16)</f>
        <v>0</v>
      </c>
      <c r="C16">
        <f>SUMIFS(Needs!H:H,Needs!$B:$B,'Unmet Need Analysis'!$A16)</f>
        <v>0</v>
      </c>
      <c r="D16">
        <f>SUMIFS(Needs!I:I,Needs!$B:$B,'Unmet Need Analysis'!$A16)</f>
        <v>0</v>
      </c>
      <c r="E16">
        <f>SUMIFS(Needs!J:J,Needs!$B:$B,'Unmet Need Analysis'!$A16)</f>
        <v>0</v>
      </c>
      <c r="F16">
        <f>SUMIFS(Needs!K:K,Needs!$B:$B,'Unmet Need Analysis'!$A16)</f>
        <v>0</v>
      </c>
      <c r="G16">
        <f>SUMIFS(Needs!L:L,Needs!$B:$B,'Unmet Need Analysis'!$A16)</f>
        <v>0</v>
      </c>
      <c r="I16">
        <f>SUMIFS(Strategies!M:M,Strategies!$C:$C,'Unmet Need Analysis'!$A16)</f>
        <v>1554</v>
      </c>
      <c r="J16">
        <f>SUMIFS(Strategies!N:N,Strategies!$C:$C,'Unmet Need Analysis'!$A16)</f>
        <v>2723</v>
      </c>
      <c r="K16">
        <f>SUMIFS(Strategies!O:O,Strategies!$C:$C,'Unmet Need Analysis'!$A16)</f>
        <v>2905</v>
      </c>
      <c r="L16">
        <f>SUMIFS(Strategies!P:P,Strategies!$C:$C,'Unmet Need Analysis'!$A16)</f>
        <v>3130</v>
      </c>
      <c r="M16">
        <f>SUMIFS(Strategies!Q:Q,Strategies!$C:$C,'Unmet Need Analysis'!$A16)</f>
        <v>3352</v>
      </c>
      <c r="N16">
        <f>SUMIFS(Strategies!R:R,Strategies!$C:$C,'Unmet Need Analysis'!$A16)</f>
        <v>3575</v>
      </c>
      <c r="P16">
        <f t="shared" si="1"/>
        <v>1554</v>
      </c>
      <c r="Q16">
        <f t="shared" si="2"/>
        <v>2723</v>
      </c>
      <c r="R16">
        <f t="shared" si="3"/>
        <v>2905</v>
      </c>
      <c r="S16">
        <f t="shared" si="4"/>
        <v>3130</v>
      </c>
      <c r="T16">
        <f t="shared" si="5"/>
        <v>3352</v>
      </c>
      <c r="U16">
        <f t="shared" si="6"/>
        <v>3575</v>
      </c>
    </row>
    <row r="17" spans="1:21" x14ac:dyDescent="0.25">
      <c r="A17" t="s">
        <v>83</v>
      </c>
      <c r="B17">
        <f>SUMIFS(Needs!G:G,Needs!$B:$B,'Unmet Need Analysis'!$A17)</f>
        <v>0</v>
      </c>
      <c r="C17">
        <f>SUMIFS(Needs!H:H,Needs!$B:$B,'Unmet Need Analysis'!$A17)</f>
        <v>0</v>
      </c>
      <c r="D17">
        <f>SUMIFS(Needs!I:I,Needs!$B:$B,'Unmet Need Analysis'!$A17)</f>
        <v>0</v>
      </c>
      <c r="E17">
        <f>SUMIFS(Needs!J:J,Needs!$B:$B,'Unmet Need Analysis'!$A17)</f>
        <v>0</v>
      </c>
      <c r="F17">
        <f>SUMIFS(Needs!K:K,Needs!$B:$B,'Unmet Need Analysis'!$A17)</f>
        <v>0</v>
      </c>
      <c r="G17">
        <f>SUMIFS(Needs!L:L,Needs!$B:$B,'Unmet Need Analysis'!$A17)</f>
        <v>0</v>
      </c>
      <c r="I17">
        <f>SUMIFS(Strategies!M:M,Strategies!$C:$C,'Unmet Need Analysis'!$A17)</f>
        <v>19</v>
      </c>
      <c r="J17">
        <f>SUMIFS(Strategies!N:N,Strategies!$C:$C,'Unmet Need Analysis'!$A17)</f>
        <v>23</v>
      </c>
      <c r="K17">
        <f>SUMIFS(Strategies!O:O,Strategies!$C:$C,'Unmet Need Analysis'!$A17)</f>
        <v>24</v>
      </c>
      <c r="L17">
        <f>SUMIFS(Strategies!P:P,Strategies!$C:$C,'Unmet Need Analysis'!$A17)</f>
        <v>26</v>
      </c>
      <c r="M17">
        <f>SUMIFS(Strategies!Q:Q,Strategies!$C:$C,'Unmet Need Analysis'!$A17)</f>
        <v>31</v>
      </c>
      <c r="N17">
        <f>SUMIFS(Strategies!R:R,Strategies!$C:$C,'Unmet Need Analysis'!$A17)</f>
        <v>36</v>
      </c>
      <c r="P17">
        <f t="shared" si="1"/>
        <v>19</v>
      </c>
      <c r="Q17">
        <f t="shared" si="2"/>
        <v>23</v>
      </c>
      <c r="R17">
        <f t="shared" si="3"/>
        <v>24</v>
      </c>
      <c r="S17">
        <f t="shared" si="4"/>
        <v>26</v>
      </c>
      <c r="T17">
        <f t="shared" si="5"/>
        <v>31</v>
      </c>
      <c r="U17">
        <f t="shared" si="6"/>
        <v>36</v>
      </c>
    </row>
    <row r="18" spans="1:21" x14ac:dyDescent="0.25">
      <c r="A18" t="s">
        <v>241</v>
      </c>
      <c r="B18">
        <f>SUMIFS(Needs!G:G,Needs!$B:$B,'Unmet Need Analysis'!$A18)</f>
        <v>2075</v>
      </c>
      <c r="C18">
        <f>SUMIFS(Needs!H:H,Needs!$B:$B,'Unmet Need Analysis'!$A18)</f>
        <v>3854</v>
      </c>
      <c r="D18">
        <f>SUMIFS(Needs!I:I,Needs!$B:$B,'Unmet Need Analysis'!$A18)</f>
        <v>4082</v>
      </c>
      <c r="E18">
        <f>SUMIFS(Needs!J:J,Needs!$B:$B,'Unmet Need Analysis'!$A18)</f>
        <v>4159</v>
      </c>
      <c r="F18">
        <f>SUMIFS(Needs!K:K,Needs!$B:$B,'Unmet Need Analysis'!$A18)</f>
        <v>4244</v>
      </c>
      <c r="G18">
        <f>SUMIFS(Needs!L:L,Needs!$B:$B,'Unmet Need Analysis'!$A18)</f>
        <v>4348</v>
      </c>
      <c r="I18">
        <f>SUMIFS(Strategies!M:M,Strategies!$C:$C,'Unmet Need Analysis'!$A18)</f>
        <v>2561</v>
      </c>
      <c r="J18">
        <f>SUMIFS(Strategies!N:N,Strategies!$C:$C,'Unmet Need Analysis'!$A18)</f>
        <v>4370</v>
      </c>
      <c r="K18">
        <f>SUMIFS(Strategies!O:O,Strategies!$C:$C,'Unmet Need Analysis'!$A18)</f>
        <v>4635</v>
      </c>
      <c r="L18">
        <f>SUMIFS(Strategies!P:P,Strategies!$C:$C,'Unmet Need Analysis'!$A18)</f>
        <v>4991</v>
      </c>
      <c r="M18">
        <f>SUMIFS(Strategies!Q:Q,Strategies!$C:$C,'Unmet Need Analysis'!$A18)</f>
        <v>5074</v>
      </c>
      <c r="N18">
        <f>SUMIFS(Strategies!R:R,Strategies!$C:$C,'Unmet Need Analysis'!$A18)</f>
        <v>5166</v>
      </c>
      <c r="P18">
        <f t="shared" si="1"/>
        <v>486</v>
      </c>
      <c r="Q18">
        <f t="shared" si="2"/>
        <v>516</v>
      </c>
      <c r="R18">
        <f t="shared" si="3"/>
        <v>553</v>
      </c>
      <c r="S18">
        <f t="shared" si="4"/>
        <v>832</v>
      </c>
      <c r="T18">
        <f t="shared" si="5"/>
        <v>830</v>
      </c>
      <c r="U18">
        <f t="shared" si="6"/>
        <v>818</v>
      </c>
    </row>
    <row r="19" spans="1:21" x14ac:dyDescent="0.25">
      <c r="A19" t="s">
        <v>92</v>
      </c>
      <c r="B19">
        <f>SUMIFS(Needs!G:G,Needs!$B:$B,'Unmet Need Analysis'!$A19)</f>
        <v>2129</v>
      </c>
      <c r="C19">
        <f>SUMIFS(Needs!H:H,Needs!$B:$B,'Unmet Need Analysis'!$A19)</f>
        <v>3211</v>
      </c>
      <c r="D19">
        <f>SUMIFS(Needs!I:I,Needs!$B:$B,'Unmet Need Analysis'!$A19)</f>
        <v>4592</v>
      </c>
      <c r="E19">
        <f>SUMIFS(Needs!J:J,Needs!$B:$B,'Unmet Need Analysis'!$A19)</f>
        <v>6093</v>
      </c>
      <c r="F19">
        <f>SUMIFS(Needs!K:K,Needs!$B:$B,'Unmet Need Analysis'!$A19)</f>
        <v>7809</v>
      </c>
      <c r="G19">
        <f>SUMIFS(Needs!L:L,Needs!$B:$B,'Unmet Need Analysis'!$A19)</f>
        <v>9590</v>
      </c>
      <c r="I19">
        <f>SUMIFS(Strategies!M:M,Strategies!$C:$C,'Unmet Need Analysis'!$A19)</f>
        <v>3326</v>
      </c>
      <c r="J19">
        <f>SUMIFS(Strategies!N:N,Strategies!$C:$C,'Unmet Need Analysis'!$A19)</f>
        <v>3665</v>
      </c>
      <c r="K19">
        <f>SUMIFS(Strategies!O:O,Strategies!$C:$C,'Unmet Need Analysis'!$A19)</f>
        <v>4617</v>
      </c>
      <c r="L19">
        <f>SUMIFS(Strategies!P:P,Strategies!$C:$C,'Unmet Need Analysis'!$A19)</f>
        <v>6158</v>
      </c>
      <c r="M19">
        <f>SUMIFS(Strategies!Q:Q,Strategies!$C:$C,'Unmet Need Analysis'!$A19)</f>
        <v>7859</v>
      </c>
      <c r="N19">
        <f>SUMIFS(Strategies!R:R,Strategies!$C:$C,'Unmet Need Analysis'!$A19)</f>
        <v>10306</v>
      </c>
      <c r="P19">
        <f t="shared" si="1"/>
        <v>1197</v>
      </c>
      <c r="Q19">
        <f t="shared" si="2"/>
        <v>454</v>
      </c>
      <c r="R19">
        <f t="shared" si="3"/>
        <v>25</v>
      </c>
      <c r="S19">
        <f t="shared" si="4"/>
        <v>65</v>
      </c>
      <c r="T19">
        <f t="shared" si="5"/>
        <v>50</v>
      </c>
      <c r="U19">
        <f t="shared" si="6"/>
        <v>716</v>
      </c>
    </row>
    <row r="20" spans="1:21" x14ac:dyDescent="0.25">
      <c r="A20" t="s">
        <v>359</v>
      </c>
      <c r="B20">
        <f>SUMIFS(Needs!G:G,Needs!$B:$B,'Unmet Need Analysis'!$A20)</f>
        <v>0</v>
      </c>
      <c r="C20">
        <f>SUMIFS(Needs!H:H,Needs!$B:$B,'Unmet Need Analysis'!$A20)</f>
        <v>0</v>
      </c>
      <c r="D20">
        <f>SUMIFS(Needs!I:I,Needs!$B:$B,'Unmet Need Analysis'!$A20)</f>
        <v>0</v>
      </c>
      <c r="E20">
        <f>SUMIFS(Needs!J:J,Needs!$B:$B,'Unmet Need Analysis'!$A20)</f>
        <v>0</v>
      </c>
      <c r="F20">
        <f>SUMIFS(Needs!K:K,Needs!$B:$B,'Unmet Need Analysis'!$A20)</f>
        <v>0</v>
      </c>
      <c r="G20">
        <f>SUMIFS(Needs!L:L,Needs!$B:$B,'Unmet Need Analysis'!$A20)</f>
        <v>0</v>
      </c>
      <c r="I20">
        <f>SUMIFS(Strategies!M:M,Strategies!$C:$C,'Unmet Need Analysis'!$A20)</f>
        <v>0</v>
      </c>
      <c r="J20">
        <f>SUMIFS(Strategies!N:N,Strategies!$C:$C,'Unmet Need Analysis'!$A20)</f>
        <v>0</v>
      </c>
      <c r="K20">
        <f>SUMIFS(Strategies!O:O,Strategies!$C:$C,'Unmet Need Analysis'!$A20)</f>
        <v>0</v>
      </c>
      <c r="L20">
        <f>SUMIFS(Strategies!P:P,Strategies!$C:$C,'Unmet Need Analysis'!$A20)</f>
        <v>0</v>
      </c>
      <c r="M20">
        <f>SUMIFS(Strategies!Q:Q,Strategies!$C:$C,'Unmet Need Analysis'!$A20)</f>
        <v>0</v>
      </c>
      <c r="N20">
        <f>SUMIFS(Strategies!R:R,Strategies!$C:$C,'Unmet Need Analysis'!$A20)</f>
        <v>0</v>
      </c>
      <c r="P20">
        <f t="shared" si="1"/>
        <v>0</v>
      </c>
      <c r="Q20">
        <f t="shared" si="2"/>
        <v>0</v>
      </c>
      <c r="R20">
        <f t="shared" si="3"/>
        <v>0</v>
      </c>
      <c r="S20">
        <f t="shared" si="4"/>
        <v>0</v>
      </c>
      <c r="T20">
        <f t="shared" si="5"/>
        <v>0</v>
      </c>
      <c r="U20">
        <f t="shared" si="6"/>
        <v>0</v>
      </c>
    </row>
    <row r="21" spans="1:21" x14ac:dyDescent="0.25">
      <c r="A21" t="s">
        <v>100</v>
      </c>
      <c r="B21">
        <f>SUMIFS(Needs!G:G,Needs!$B:$B,'Unmet Need Analysis'!$A21)</f>
        <v>0</v>
      </c>
      <c r="C21">
        <f>SUMIFS(Needs!H:H,Needs!$B:$B,'Unmet Need Analysis'!$A21)</f>
        <v>0</v>
      </c>
      <c r="D21">
        <f>SUMIFS(Needs!I:I,Needs!$B:$B,'Unmet Need Analysis'!$A21)</f>
        <v>0</v>
      </c>
      <c r="E21">
        <f>SUMIFS(Needs!J:J,Needs!$B:$B,'Unmet Need Analysis'!$A21)</f>
        <v>0</v>
      </c>
      <c r="F21">
        <f>SUMIFS(Needs!K:K,Needs!$B:$B,'Unmet Need Analysis'!$A21)</f>
        <v>0</v>
      </c>
      <c r="G21">
        <f>SUMIFS(Needs!L:L,Needs!$B:$B,'Unmet Need Analysis'!$A21)</f>
        <v>0</v>
      </c>
      <c r="I21">
        <f>SUMIFS(Strategies!M:M,Strategies!$C:$C,'Unmet Need Analysis'!$A21)</f>
        <v>443</v>
      </c>
      <c r="J21">
        <f>SUMIFS(Strategies!N:N,Strategies!$C:$C,'Unmet Need Analysis'!$A21)</f>
        <v>775</v>
      </c>
      <c r="K21">
        <f>SUMIFS(Strategies!O:O,Strategies!$C:$C,'Unmet Need Analysis'!$A21)</f>
        <v>781</v>
      </c>
      <c r="L21">
        <f>SUMIFS(Strategies!P:P,Strategies!$C:$C,'Unmet Need Analysis'!$A21)</f>
        <v>787</v>
      </c>
      <c r="M21">
        <f>SUMIFS(Strategies!Q:Q,Strategies!$C:$C,'Unmet Need Analysis'!$A21)</f>
        <v>795</v>
      </c>
      <c r="N21">
        <f>SUMIFS(Strategies!R:R,Strategies!$C:$C,'Unmet Need Analysis'!$A21)</f>
        <v>803</v>
      </c>
      <c r="P21">
        <f t="shared" si="1"/>
        <v>443</v>
      </c>
      <c r="Q21">
        <f t="shared" si="2"/>
        <v>775</v>
      </c>
      <c r="R21">
        <f t="shared" si="3"/>
        <v>781</v>
      </c>
      <c r="S21">
        <f t="shared" si="4"/>
        <v>787</v>
      </c>
      <c r="T21">
        <f t="shared" si="5"/>
        <v>795</v>
      </c>
      <c r="U21">
        <f t="shared" si="6"/>
        <v>803</v>
      </c>
    </row>
    <row r="22" spans="1:21" x14ac:dyDescent="0.25">
      <c r="A22" t="s">
        <v>120</v>
      </c>
      <c r="B22">
        <f>SUMIFS(Needs!G:G,Needs!$B:$B,'Unmet Need Analysis'!$A22)</f>
        <v>0</v>
      </c>
      <c r="C22">
        <f>SUMIFS(Needs!H:H,Needs!$B:$B,'Unmet Need Analysis'!$A22)</f>
        <v>0</v>
      </c>
      <c r="D22">
        <f>SUMIFS(Needs!I:I,Needs!$B:$B,'Unmet Need Analysis'!$A22)</f>
        <v>78</v>
      </c>
      <c r="E22">
        <f>SUMIFS(Needs!J:J,Needs!$B:$B,'Unmet Need Analysis'!$A22)</f>
        <v>251</v>
      </c>
      <c r="F22">
        <f>SUMIFS(Needs!K:K,Needs!$B:$B,'Unmet Need Analysis'!$A22)</f>
        <v>440</v>
      </c>
      <c r="G22">
        <f>SUMIFS(Needs!L:L,Needs!$B:$B,'Unmet Need Analysis'!$A22)</f>
        <v>641</v>
      </c>
      <c r="I22">
        <f>SUMIFS(Strategies!M:M,Strategies!$C:$C,'Unmet Need Analysis'!$A22)</f>
        <v>50</v>
      </c>
      <c r="J22">
        <f>SUMIFS(Strategies!N:N,Strategies!$C:$C,'Unmet Need Analysis'!$A22)</f>
        <v>50</v>
      </c>
      <c r="K22">
        <f>SUMIFS(Strategies!O:O,Strategies!$C:$C,'Unmet Need Analysis'!$A22)</f>
        <v>128</v>
      </c>
      <c r="L22">
        <f>SUMIFS(Strategies!P:P,Strategies!$C:$C,'Unmet Need Analysis'!$A22)</f>
        <v>301</v>
      </c>
      <c r="M22">
        <f>SUMIFS(Strategies!Q:Q,Strategies!$C:$C,'Unmet Need Analysis'!$A22)</f>
        <v>490</v>
      </c>
      <c r="N22">
        <f>SUMIFS(Strategies!R:R,Strategies!$C:$C,'Unmet Need Analysis'!$A22)</f>
        <v>691</v>
      </c>
      <c r="P22">
        <f t="shared" si="1"/>
        <v>50</v>
      </c>
      <c r="Q22">
        <f t="shared" si="2"/>
        <v>50</v>
      </c>
      <c r="R22">
        <f t="shared" si="3"/>
        <v>50</v>
      </c>
      <c r="S22">
        <f t="shared" si="4"/>
        <v>50</v>
      </c>
      <c r="T22">
        <f t="shared" si="5"/>
        <v>50</v>
      </c>
      <c r="U22">
        <f t="shared" si="6"/>
        <v>50</v>
      </c>
    </row>
    <row r="23" spans="1:21" x14ac:dyDescent="0.25">
      <c r="A23" t="s">
        <v>52</v>
      </c>
      <c r="B23">
        <f>SUMIFS(Needs!G:G,Needs!$B:$B,'Unmet Need Analysis'!$A23)</f>
        <v>361</v>
      </c>
      <c r="C23">
        <f>SUMIFS(Needs!H:H,Needs!$B:$B,'Unmet Need Analysis'!$A23)</f>
        <v>519</v>
      </c>
      <c r="D23">
        <f>SUMIFS(Needs!I:I,Needs!$B:$B,'Unmet Need Analysis'!$A23)</f>
        <v>739</v>
      </c>
      <c r="E23">
        <f>SUMIFS(Needs!J:J,Needs!$B:$B,'Unmet Need Analysis'!$A23)</f>
        <v>907</v>
      </c>
      <c r="F23">
        <f>SUMIFS(Needs!K:K,Needs!$B:$B,'Unmet Need Analysis'!$A23)</f>
        <v>1158</v>
      </c>
      <c r="G23">
        <f>SUMIFS(Needs!L:L,Needs!$B:$B,'Unmet Need Analysis'!$A23)</f>
        <v>1490</v>
      </c>
      <c r="I23">
        <f>SUMIFS(Strategies!M:M,Strategies!$C:$C,'Unmet Need Analysis'!$A23)</f>
        <v>433</v>
      </c>
      <c r="J23">
        <f>SUMIFS(Strategies!N:N,Strategies!$C:$C,'Unmet Need Analysis'!$A23)</f>
        <v>594</v>
      </c>
      <c r="K23">
        <f>SUMIFS(Strategies!O:O,Strategies!$C:$C,'Unmet Need Analysis'!$A23)</f>
        <v>817</v>
      </c>
      <c r="L23">
        <f>SUMIFS(Strategies!P:P,Strategies!$C:$C,'Unmet Need Analysis'!$A23)</f>
        <v>991</v>
      </c>
      <c r="M23">
        <f>SUMIFS(Strategies!Q:Q,Strategies!$C:$C,'Unmet Need Analysis'!$A23)</f>
        <v>1244</v>
      </c>
      <c r="N23">
        <f>SUMIFS(Strategies!R:R,Strategies!$C:$C,'Unmet Need Analysis'!$A23)</f>
        <v>1522</v>
      </c>
      <c r="P23">
        <f t="shared" si="1"/>
        <v>72</v>
      </c>
      <c r="Q23">
        <f t="shared" si="2"/>
        <v>75</v>
      </c>
      <c r="R23">
        <f t="shared" si="3"/>
        <v>78</v>
      </c>
      <c r="S23">
        <f t="shared" si="4"/>
        <v>84</v>
      </c>
      <c r="T23">
        <f t="shared" si="5"/>
        <v>86</v>
      </c>
      <c r="U23">
        <f t="shared" si="6"/>
        <v>32</v>
      </c>
    </row>
    <row r="24" spans="1:21" x14ac:dyDescent="0.25">
      <c r="A24" t="s">
        <v>73</v>
      </c>
      <c r="B24">
        <f>SUMIFS(Needs!G:G,Needs!$B:$B,'Unmet Need Analysis'!$A24)</f>
        <v>0</v>
      </c>
      <c r="C24">
        <f>SUMIFS(Needs!H:H,Needs!$B:$B,'Unmet Need Analysis'!$A24)</f>
        <v>0</v>
      </c>
      <c r="D24">
        <f>SUMIFS(Needs!I:I,Needs!$B:$B,'Unmet Need Analysis'!$A24)</f>
        <v>0</v>
      </c>
      <c r="E24">
        <f>SUMIFS(Needs!J:J,Needs!$B:$B,'Unmet Need Analysis'!$A24)</f>
        <v>24</v>
      </c>
      <c r="F24">
        <f>SUMIFS(Needs!K:K,Needs!$B:$B,'Unmet Need Analysis'!$A24)</f>
        <v>42</v>
      </c>
      <c r="G24">
        <f>SUMIFS(Needs!L:L,Needs!$B:$B,'Unmet Need Analysis'!$A24)</f>
        <v>55</v>
      </c>
      <c r="I24">
        <f>SUMIFS(Strategies!M:M,Strategies!$C:$C,'Unmet Need Analysis'!$A24)</f>
        <v>569</v>
      </c>
      <c r="J24">
        <f>SUMIFS(Strategies!N:N,Strategies!$C:$C,'Unmet Need Analysis'!$A24)</f>
        <v>591</v>
      </c>
      <c r="K24">
        <f>SUMIFS(Strategies!O:O,Strategies!$C:$C,'Unmet Need Analysis'!$A24)</f>
        <v>604</v>
      </c>
      <c r="L24">
        <f>SUMIFS(Strategies!P:P,Strategies!$C:$C,'Unmet Need Analysis'!$A24)</f>
        <v>720</v>
      </c>
      <c r="M24">
        <f>SUMIFS(Strategies!Q:Q,Strategies!$C:$C,'Unmet Need Analysis'!$A24)</f>
        <v>725</v>
      </c>
      <c r="N24">
        <f>SUMIFS(Strategies!R:R,Strategies!$C:$C,'Unmet Need Analysis'!$A24)</f>
        <v>728</v>
      </c>
      <c r="P24">
        <f t="shared" si="1"/>
        <v>569</v>
      </c>
      <c r="Q24">
        <f t="shared" si="2"/>
        <v>591</v>
      </c>
      <c r="R24">
        <f t="shared" si="3"/>
        <v>604</v>
      </c>
      <c r="S24">
        <f t="shared" si="4"/>
        <v>696</v>
      </c>
      <c r="T24">
        <f t="shared" si="5"/>
        <v>683</v>
      </c>
      <c r="U24">
        <f t="shared" si="6"/>
        <v>673</v>
      </c>
    </row>
    <row r="25" spans="1:21" x14ac:dyDescent="0.25">
      <c r="A25" t="s">
        <v>102</v>
      </c>
      <c r="B25">
        <f>SUMIFS(Needs!G:G,Needs!$B:$B,'Unmet Need Analysis'!$A25)</f>
        <v>0</v>
      </c>
      <c r="C25">
        <f>SUMIFS(Needs!H:H,Needs!$B:$B,'Unmet Need Analysis'!$A25)</f>
        <v>0</v>
      </c>
      <c r="D25">
        <f>SUMIFS(Needs!I:I,Needs!$B:$B,'Unmet Need Analysis'!$A25)</f>
        <v>0</v>
      </c>
      <c r="E25">
        <f>SUMIFS(Needs!J:J,Needs!$B:$B,'Unmet Need Analysis'!$A25)</f>
        <v>158</v>
      </c>
      <c r="F25">
        <f>SUMIFS(Needs!K:K,Needs!$B:$B,'Unmet Need Analysis'!$A25)</f>
        <v>318</v>
      </c>
      <c r="G25">
        <f>SUMIFS(Needs!L:L,Needs!$B:$B,'Unmet Need Analysis'!$A25)</f>
        <v>460</v>
      </c>
      <c r="I25">
        <f>SUMIFS(Strategies!M:M,Strategies!$C:$C,'Unmet Need Analysis'!$A25)</f>
        <v>3246</v>
      </c>
      <c r="J25">
        <f>SUMIFS(Strategies!N:N,Strategies!$C:$C,'Unmet Need Analysis'!$A25)</f>
        <v>4897</v>
      </c>
      <c r="K25">
        <f>SUMIFS(Strategies!O:O,Strategies!$C:$C,'Unmet Need Analysis'!$A25)</f>
        <v>4871</v>
      </c>
      <c r="L25">
        <f>SUMIFS(Strategies!P:P,Strategies!$C:$C,'Unmet Need Analysis'!$A25)</f>
        <v>4911</v>
      </c>
      <c r="M25">
        <f>SUMIFS(Strategies!Q:Q,Strategies!$C:$C,'Unmet Need Analysis'!$A25)</f>
        <v>4971</v>
      </c>
      <c r="N25">
        <f>SUMIFS(Strategies!R:R,Strategies!$C:$C,'Unmet Need Analysis'!$A25)</f>
        <v>5043</v>
      </c>
      <c r="P25">
        <f t="shared" si="1"/>
        <v>3246</v>
      </c>
      <c r="Q25">
        <f t="shared" si="2"/>
        <v>4897</v>
      </c>
      <c r="R25">
        <f t="shared" si="3"/>
        <v>4871</v>
      </c>
      <c r="S25">
        <f t="shared" si="4"/>
        <v>4753</v>
      </c>
      <c r="T25">
        <f t="shared" si="5"/>
        <v>4653</v>
      </c>
      <c r="U25">
        <f t="shared" si="6"/>
        <v>4583</v>
      </c>
    </row>
    <row r="26" spans="1:21" x14ac:dyDescent="0.25">
      <c r="A26" t="s">
        <v>129</v>
      </c>
      <c r="B26">
        <f>SUMIFS(Needs!G:G,Needs!$B:$B,'Unmet Need Analysis'!$A26)</f>
        <v>0</v>
      </c>
      <c r="C26">
        <f>SUMIFS(Needs!H:H,Needs!$B:$B,'Unmet Need Analysis'!$A26)</f>
        <v>0</v>
      </c>
      <c r="D26">
        <f>SUMIFS(Needs!I:I,Needs!$B:$B,'Unmet Need Analysis'!$A26)</f>
        <v>0</v>
      </c>
      <c r="E26">
        <f>SUMIFS(Needs!J:J,Needs!$B:$B,'Unmet Need Analysis'!$A26)</f>
        <v>0</v>
      </c>
      <c r="F26">
        <f>SUMIFS(Needs!K:K,Needs!$B:$B,'Unmet Need Analysis'!$A26)</f>
        <v>0</v>
      </c>
      <c r="G26">
        <f>SUMIFS(Needs!L:L,Needs!$B:$B,'Unmet Need Analysis'!$A26)</f>
        <v>0</v>
      </c>
      <c r="I26">
        <f>SUMIFS(Strategies!M:M,Strategies!$C:$C,'Unmet Need Analysis'!$A26)</f>
        <v>0</v>
      </c>
      <c r="J26">
        <f>SUMIFS(Strategies!N:N,Strategies!$C:$C,'Unmet Need Analysis'!$A26)</f>
        <v>0</v>
      </c>
      <c r="K26">
        <f>SUMIFS(Strategies!O:O,Strategies!$C:$C,'Unmet Need Analysis'!$A26)</f>
        <v>0</v>
      </c>
      <c r="L26">
        <f>SUMIFS(Strategies!P:P,Strategies!$C:$C,'Unmet Need Analysis'!$A26)</f>
        <v>0</v>
      </c>
      <c r="M26">
        <f>SUMIFS(Strategies!Q:Q,Strategies!$C:$C,'Unmet Need Analysis'!$A26)</f>
        <v>0</v>
      </c>
      <c r="N26">
        <f>SUMIFS(Strategies!R:R,Strategies!$C:$C,'Unmet Need Analysis'!$A26)</f>
        <v>2</v>
      </c>
      <c r="P26">
        <f t="shared" si="1"/>
        <v>0</v>
      </c>
      <c r="Q26">
        <f t="shared" si="2"/>
        <v>0</v>
      </c>
      <c r="R26">
        <f t="shared" si="3"/>
        <v>0</v>
      </c>
      <c r="S26">
        <f t="shared" si="4"/>
        <v>0</v>
      </c>
      <c r="T26">
        <f t="shared" si="5"/>
        <v>0</v>
      </c>
      <c r="U26">
        <f t="shared" si="6"/>
        <v>2</v>
      </c>
    </row>
    <row r="27" spans="1:21" x14ac:dyDescent="0.25">
      <c r="A27" t="s">
        <v>149</v>
      </c>
      <c r="B27">
        <f>SUMIFS(Needs!G:G,Needs!$B:$B,'Unmet Need Analysis'!$A27)</f>
        <v>272</v>
      </c>
      <c r="C27">
        <f>SUMIFS(Needs!H:H,Needs!$B:$B,'Unmet Need Analysis'!$A27)</f>
        <v>385</v>
      </c>
      <c r="D27">
        <f>SUMIFS(Needs!I:I,Needs!$B:$B,'Unmet Need Analysis'!$A27)</f>
        <v>456</v>
      </c>
      <c r="E27">
        <f>SUMIFS(Needs!J:J,Needs!$B:$B,'Unmet Need Analysis'!$A27)</f>
        <v>523</v>
      </c>
      <c r="F27">
        <f>SUMIFS(Needs!K:K,Needs!$B:$B,'Unmet Need Analysis'!$A27)</f>
        <v>587</v>
      </c>
      <c r="G27">
        <f>SUMIFS(Needs!L:L,Needs!$B:$B,'Unmet Need Analysis'!$A27)</f>
        <v>639</v>
      </c>
      <c r="I27">
        <f>SUMIFS(Strategies!M:M,Strategies!$C:$C,'Unmet Need Analysis'!$A27)</f>
        <v>825</v>
      </c>
      <c r="J27">
        <f>SUMIFS(Strategies!N:N,Strategies!$C:$C,'Unmet Need Analysis'!$A27)</f>
        <v>841</v>
      </c>
      <c r="K27">
        <f>SUMIFS(Strategies!O:O,Strategies!$C:$C,'Unmet Need Analysis'!$A27)</f>
        <v>852</v>
      </c>
      <c r="L27">
        <f>SUMIFS(Strategies!P:P,Strategies!$C:$C,'Unmet Need Analysis'!$A27)</f>
        <v>864</v>
      </c>
      <c r="M27">
        <f>SUMIFS(Strategies!Q:Q,Strategies!$C:$C,'Unmet Need Analysis'!$A27)</f>
        <v>873</v>
      </c>
      <c r="N27">
        <f>SUMIFS(Strategies!R:R,Strategies!$C:$C,'Unmet Need Analysis'!$A27)</f>
        <v>881</v>
      </c>
      <c r="P27">
        <f t="shared" si="1"/>
        <v>553</v>
      </c>
      <c r="Q27">
        <f t="shared" si="2"/>
        <v>456</v>
      </c>
      <c r="R27">
        <f t="shared" si="3"/>
        <v>396</v>
      </c>
      <c r="S27">
        <f t="shared" si="4"/>
        <v>341</v>
      </c>
      <c r="T27">
        <f t="shared" si="5"/>
        <v>286</v>
      </c>
      <c r="U27">
        <f t="shared" si="6"/>
        <v>242</v>
      </c>
    </row>
    <row r="28" spans="1:21" x14ac:dyDescent="0.25">
      <c r="A28" t="s">
        <v>184</v>
      </c>
      <c r="B28">
        <f>SUMIFS(Needs!G:G,Needs!$B:$B,'Unmet Need Analysis'!$A28)</f>
        <v>0</v>
      </c>
      <c r="C28">
        <f>SUMIFS(Needs!H:H,Needs!$B:$B,'Unmet Need Analysis'!$A28)</f>
        <v>0</v>
      </c>
      <c r="D28">
        <f>SUMIFS(Needs!I:I,Needs!$B:$B,'Unmet Need Analysis'!$A28)</f>
        <v>530</v>
      </c>
      <c r="E28">
        <f>SUMIFS(Needs!J:J,Needs!$B:$B,'Unmet Need Analysis'!$A28)</f>
        <v>2696</v>
      </c>
      <c r="F28">
        <f>SUMIFS(Needs!K:K,Needs!$B:$B,'Unmet Need Analysis'!$A28)</f>
        <v>9143</v>
      </c>
      <c r="G28">
        <f>SUMIFS(Needs!L:L,Needs!$B:$B,'Unmet Need Analysis'!$A28)</f>
        <v>16194</v>
      </c>
      <c r="I28">
        <f>SUMIFS(Strategies!M:M,Strategies!$C:$C,'Unmet Need Analysis'!$A28)</f>
        <v>4672</v>
      </c>
      <c r="J28">
        <f>SUMIFS(Strategies!N:N,Strategies!$C:$C,'Unmet Need Analysis'!$A28)</f>
        <v>8379</v>
      </c>
      <c r="K28">
        <f>SUMIFS(Strategies!O:O,Strategies!$C:$C,'Unmet Need Analysis'!$A28)</f>
        <v>8518</v>
      </c>
      <c r="L28">
        <f>SUMIFS(Strategies!P:P,Strategies!$C:$C,'Unmet Need Analysis'!$A28)</f>
        <v>9846</v>
      </c>
      <c r="M28">
        <f>SUMIFS(Strategies!Q:Q,Strategies!$C:$C,'Unmet Need Analysis'!$A28)</f>
        <v>15526</v>
      </c>
      <c r="N28">
        <f>SUMIFS(Strategies!R:R,Strategies!$C:$C,'Unmet Need Analysis'!$A28)</f>
        <v>21817</v>
      </c>
      <c r="P28">
        <f t="shared" si="1"/>
        <v>4672</v>
      </c>
      <c r="Q28">
        <f t="shared" si="2"/>
        <v>8379</v>
      </c>
      <c r="R28">
        <f t="shared" si="3"/>
        <v>7988</v>
      </c>
      <c r="S28">
        <f t="shared" si="4"/>
        <v>7150</v>
      </c>
      <c r="T28">
        <f t="shared" si="5"/>
        <v>6383</v>
      </c>
      <c r="U28">
        <f t="shared" si="6"/>
        <v>5623</v>
      </c>
    </row>
    <row r="29" spans="1:21" x14ac:dyDescent="0.25">
      <c r="A29" t="s">
        <v>364</v>
      </c>
      <c r="B29">
        <f>SUMIFS(Needs!G:G,Needs!$B:$B,'Unmet Need Analysis'!$A29)</f>
        <v>0</v>
      </c>
      <c r="C29">
        <f>SUMIFS(Needs!H:H,Needs!$B:$B,'Unmet Need Analysis'!$A29)</f>
        <v>0</v>
      </c>
      <c r="D29">
        <f>SUMIFS(Needs!I:I,Needs!$B:$B,'Unmet Need Analysis'!$A29)</f>
        <v>0</v>
      </c>
      <c r="E29">
        <f>SUMIFS(Needs!J:J,Needs!$B:$B,'Unmet Need Analysis'!$A29)</f>
        <v>0</v>
      </c>
      <c r="F29">
        <f>SUMIFS(Needs!K:K,Needs!$B:$B,'Unmet Need Analysis'!$A29)</f>
        <v>0</v>
      </c>
      <c r="G29">
        <f>SUMIFS(Needs!L:L,Needs!$B:$B,'Unmet Need Analysis'!$A29)</f>
        <v>0</v>
      </c>
      <c r="I29">
        <f>SUMIFS(Strategies!M:M,Strategies!$C:$C,'Unmet Need Analysis'!$A29)</f>
        <v>0</v>
      </c>
      <c r="J29">
        <f>SUMIFS(Strategies!N:N,Strategies!$C:$C,'Unmet Need Analysis'!$A29)</f>
        <v>0</v>
      </c>
      <c r="K29">
        <f>SUMIFS(Strategies!O:O,Strategies!$C:$C,'Unmet Need Analysis'!$A29)</f>
        <v>0</v>
      </c>
      <c r="L29">
        <f>SUMIFS(Strategies!P:P,Strategies!$C:$C,'Unmet Need Analysis'!$A29)</f>
        <v>0</v>
      </c>
      <c r="M29">
        <f>SUMIFS(Strategies!Q:Q,Strategies!$C:$C,'Unmet Need Analysis'!$A29)</f>
        <v>0</v>
      </c>
      <c r="N29">
        <f>SUMIFS(Strategies!R:R,Strategies!$C:$C,'Unmet Need Analysis'!$A29)</f>
        <v>0</v>
      </c>
      <c r="P29">
        <f t="shared" si="1"/>
        <v>0</v>
      </c>
      <c r="Q29">
        <f t="shared" si="2"/>
        <v>0</v>
      </c>
      <c r="R29">
        <f t="shared" si="3"/>
        <v>0</v>
      </c>
      <c r="S29">
        <f t="shared" si="4"/>
        <v>0</v>
      </c>
      <c r="T29">
        <f t="shared" si="5"/>
        <v>0</v>
      </c>
      <c r="U29">
        <f t="shared" si="6"/>
        <v>0</v>
      </c>
    </row>
    <row r="30" spans="1:21" x14ac:dyDescent="0.25">
      <c r="A30" t="s">
        <v>219</v>
      </c>
      <c r="B30">
        <f>SUMIFS(Needs!G:G,Needs!$B:$B,'Unmet Need Analysis'!$A30)</f>
        <v>0</v>
      </c>
      <c r="C30">
        <f>SUMIFS(Needs!H:H,Needs!$B:$B,'Unmet Need Analysis'!$A30)</f>
        <v>0</v>
      </c>
      <c r="D30">
        <f>SUMIFS(Needs!I:I,Needs!$B:$B,'Unmet Need Analysis'!$A30)</f>
        <v>0</v>
      </c>
      <c r="E30">
        <f>SUMIFS(Needs!J:J,Needs!$B:$B,'Unmet Need Analysis'!$A30)</f>
        <v>0</v>
      </c>
      <c r="F30">
        <f>SUMIFS(Needs!K:K,Needs!$B:$B,'Unmet Need Analysis'!$A30)</f>
        <v>0</v>
      </c>
      <c r="G30">
        <f>SUMIFS(Needs!L:L,Needs!$B:$B,'Unmet Need Analysis'!$A30)</f>
        <v>0</v>
      </c>
      <c r="I30">
        <f>SUMIFS(Strategies!M:M,Strategies!$C:$C,'Unmet Need Analysis'!$A30)</f>
        <v>456</v>
      </c>
      <c r="J30">
        <f>SUMIFS(Strategies!N:N,Strategies!$C:$C,'Unmet Need Analysis'!$A30)</f>
        <v>453</v>
      </c>
      <c r="K30">
        <f>SUMIFS(Strategies!O:O,Strategies!$C:$C,'Unmet Need Analysis'!$A30)</f>
        <v>453</v>
      </c>
      <c r="L30">
        <f>SUMIFS(Strategies!P:P,Strategies!$C:$C,'Unmet Need Analysis'!$A30)</f>
        <v>453</v>
      </c>
      <c r="M30">
        <f>SUMIFS(Strategies!Q:Q,Strategies!$C:$C,'Unmet Need Analysis'!$A30)</f>
        <v>452</v>
      </c>
      <c r="N30">
        <f>SUMIFS(Strategies!R:R,Strategies!$C:$C,'Unmet Need Analysis'!$A30)</f>
        <v>450</v>
      </c>
      <c r="P30">
        <f t="shared" si="1"/>
        <v>456</v>
      </c>
      <c r="Q30">
        <f t="shared" si="2"/>
        <v>453</v>
      </c>
      <c r="R30">
        <f t="shared" si="3"/>
        <v>453</v>
      </c>
      <c r="S30">
        <f t="shared" si="4"/>
        <v>453</v>
      </c>
      <c r="T30">
        <f t="shared" si="5"/>
        <v>452</v>
      </c>
      <c r="U30">
        <f t="shared" si="6"/>
        <v>450</v>
      </c>
    </row>
    <row r="31" spans="1:21" x14ac:dyDescent="0.25">
      <c r="A31" t="s">
        <v>250</v>
      </c>
      <c r="B31">
        <f>SUMIFS(Needs!G:G,Needs!$B:$B,'Unmet Need Analysis'!$A31)</f>
        <v>0</v>
      </c>
      <c r="C31">
        <f>SUMIFS(Needs!H:H,Needs!$B:$B,'Unmet Need Analysis'!$A31)</f>
        <v>0</v>
      </c>
      <c r="D31">
        <f>SUMIFS(Needs!I:I,Needs!$B:$B,'Unmet Need Analysis'!$A31)</f>
        <v>0</v>
      </c>
      <c r="E31">
        <f>SUMIFS(Needs!J:J,Needs!$B:$B,'Unmet Need Analysis'!$A31)</f>
        <v>0</v>
      </c>
      <c r="F31">
        <f>SUMIFS(Needs!K:K,Needs!$B:$B,'Unmet Need Analysis'!$A31)</f>
        <v>0</v>
      </c>
      <c r="G31">
        <f>SUMIFS(Needs!L:L,Needs!$B:$B,'Unmet Need Analysis'!$A31)</f>
        <v>0</v>
      </c>
      <c r="I31">
        <f>SUMIFS(Strategies!M:M,Strategies!$C:$C,'Unmet Need Analysis'!$A31)</f>
        <v>425</v>
      </c>
      <c r="J31">
        <f>SUMIFS(Strategies!N:N,Strategies!$C:$C,'Unmet Need Analysis'!$A31)</f>
        <v>425</v>
      </c>
      <c r="K31">
        <f>SUMIFS(Strategies!O:O,Strategies!$C:$C,'Unmet Need Analysis'!$A31)</f>
        <v>425</v>
      </c>
      <c r="L31">
        <f>SUMIFS(Strategies!P:P,Strategies!$C:$C,'Unmet Need Analysis'!$A31)</f>
        <v>425</v>
      </c>
      <c r="M31">
        <f>SUMIFS(Strategies!Q:Q,Strategies!$C:$C,'Unmet Need Analysis'!$A31)</f>
        <v>425</v>
      </c>
      <c r="N31">
        <f>SUMIFS(Strategies!R:R,Strategies!$C:$C,'Unmet Need Analysis'!$A31)</f>
        <v>425</v>
      </c>
      <c r="P31">
        <f t="shared" si="1"/>
        <v>425</v>
      </c>
      <c r="Q31">
        <f t="shared" si="2"/>
        <v>425</v>
      </c>
      <c r="R31">
        <f t="shared" si="3"/>
        <v>425</v>
      </c>
      <c r="S31">
        <f t="shared" si="4"/>
        <v>425</v>
      </c>
      <c r="T31">
        <f t="shared" si="5"/>
        <v>425</v>
      </c>
      <c r="U31">
        <f t="shared" si="6"/>
        <v>425</v>
      </c>
    </row>
    <row r="32" spans="1:21" x14ac:dyDescent="0.25">
      <c r="A32" t="s">
        <v>311</v>
      </c>
      <c r="B32">
        <f>SUMIFS(Needs!G:G,Needs!$B:$B,'Unmet Need Analysis'!$A32)</f>
        <v>7977</v>
      </c>
      <c r="C32">
        <f>SUMIFS(Needs!H:H,Needs!$B:$B,'Unmet Need Analysis'!$A32)</f>
        <v>10267</v>
      </c>
      <c r="D32">
        <f>SUMIFS(Needs!I:I,Needs!$B:$B,'Unmet Need Analysis'!$A32)</f>
        <v>13408</v>
      </c>
      <c r="E32">
        <f>SUMIFS(Needs!J:J,Needs!$B:$B,'Unmet Need Analysis'!$A32)</f>
        <v>13249</v>
      </c>
      <c r="F32">
        <f>SUMIFS(Needs!K:K,Needs!$B:$B,'Unmet Need Analysis'!$A32)</f>
        <v>17898</v>
      </c>
      <c r="G32">
        <f>SUMIFS(Needs!L:L,Needs!$B:$B,'Unmet Need Analysis'!$A32)</f>
        <v>22252</v>
      </c>
      <c r="I32">
        <f>SUMIFS(Strategies!M:M,Strategies!$C:$C,'Unmet Need Analysis'!$A32)</f>
        <v>8000</v>
      </c>
      <c r="J32">
        <f>SUMIFS(Strategies!N:N,Strategies!$C:$C,'Unmet Need Analysis'!$A32)</f>
        <v>10267</v>
      </c>
      <c r="K32">
        <f>SUMIFS(Strategies!O:O,Strategies!$C:$C,'Unmet Need Analysis'!$A32)</f>
        <v>13408</v>
      </c>
      <c r="L32">
        <f>SUMIFS(Strategies!P:P,Strategies!$C:$C,'Unmet Need Analysis'!$A32)</f>
        <v>13913</v>
      </c>
      <c r="M32">
        <f>SUMIFS(Strategies!Q:Q,Strategies!$C:$C,'Unmet Need Analysis'!$A32)</f>
        <v>17898</v>
      </c>
      <c r="N32">
        <f>SUMIFS(Strategies!R:R,Strategies!$C:$C,'Unmet Need Analysis'!$A32)</f>
        <v>22252</v>
      </c>
      <c r="P32">
        <f t="shared" si="1"/>
        <v>23</v>
      </c>
      <c r="Q32">
        <f t="shared" si="2"/>
        <v>0</v>
      </c>
      <c r="R32">
        <f t="shared" si="3"/>
        <v>0</v>
      </c>
      <c r="S32">
        <f t="shared" si="4"/>
        <v>664</v>
      </c>
      <c r="T32">
        <f t="shared" si="5"/>
        <v>0</v>
      </c>
      <c r="U32">
        <f t="shared" si="6"/>
        <v>0</v>
      </c>
    </row>
    <row r="33" spans="1:21" x14ac:dyDescent="0.25">
      <c r="A33" t="s">
        <v>54</v>
      </c>
      <c r="B33">
        <f>SUMIFS(Needs!G:G,Needs!$B:$B,'Unmet Need Analysis'!$A33)</f>
        <v>0</v>
      </c>
      <c r="C33">
        <f>SUMIFS(Needs!H:H,Needs!$B:$B,'Unmet Need Analysis'!$A33)</f>
        <v>0</v>
      </c>
      <c r="D33">
        <f>SUMIFS(Needs!I:I,Needs!$B:$B,'Unmet Need Analysis'!$A33)</f>
        <v>43</v>
      </c>
      <c r="E33">
        <f>SUMIFS(Needs!J:J,Needs!$B:$B,'Unmet Need Analysis'!$A33)</f>
        <v>171</v>
      </c>
      <c r="F33">
        <f>SUMIFS(Needs!K:K,Needs!$B:$B,'Unmet Need Analysis'!$A33)</f>
        <v>309</v>
      </c>
      <c r="G33">
        <f>SUMIFS(Needs!L:L,Needs!$B:$B,'Unmet Need Analysis'!$A33)</f>
        <v>445</v>
      </c>
      <c r="I33">
        <f>SUMIFS(Strategies!M:M,Strategies!$C:$C,'Unmet Need Analysis'!$A33)</f>
        <v>30</v>
      </c>
      <c r="J33">
        <f>SUMIFS(Strategies!N:N,Strategies!$C:$C,'Unmet Need Analysis'!$A33)</f>
        <v>734</v>
      </c>
      <c r="K33">
        <f>SUMIFS(Strategies!O:O,Strategies!$C:$C,'Unmet Need Analysis'!$A33)</f>
        <v>738</v>
      </c>
      <c r="L33">
        <f>SUMIFS(Strategies!P:P,Strategies!$C:$C,'Unmet Need Analysis'!$A33)</f>
        <v>742</v>
      </c>
      <c r="M33">
        <f>SUMIFS(Strategies!Q:Q,Strategies!$C:$C,'Unmet Need Analysis'!$A33)</f>
        <v>746</v>
      </c>
      <c r="N33">
        <f>SUMIFS(Strategies!R:R,Strategies!$C:$C,'Unmet Need Analysis'!$A33)</f>
        <v>751</v>
      </c>
      <c r="P33">
        <f t="shared" si="1"/>
        <v>30</v>
      </c>
      <c r="Q33">
        <f t="shared" si="2"/>
        <v>734</v>
      </c>
      <c r="R33">
        <f t="shared" si="3"/>
        <v>695</v>
      </c>
      <c r="S33">
        <f t="shared" si="4"/>
        <v>571</v>
      </c>
      <c r="T33">
        <f t="shared" si="5"/>
        <v>437</v>
      </c>
      <c r="U33">
        <f t="shared" si="6"/>
        <v>306</v>
      </c>
    </row>
    <row r="34" spans="1:21" x14ac:dyDescent="0.25">
      <c r="A34" t="s">
        <v>190</v>
      </c>
      <c r="B34">
        <f>SUMIFS(Needs!G:G,Needs!$B:$B,'Unmet Need Analysis'!$A34)</f>
        <v>0</v>
      </c>
      <c r="C34">
        <f>SUMIFS(Needs!H:H,Needs!$B:$B,'Unmet Need Analysis'!$A34)</f>
        <v>13</v>
      </c>
      <c r="D34">
        <f>SUMIFS(Needs!I:I,Needs!$B:$B,'Unmet Need Analysis'!$A34)</f>
        <v>118</v>
      </c>
      <c r="E34">
        <f>SUMIFS(Needs!J:J,Needs!$B:$B,'Unmet Need Analysis'!$A34)</f>
        <v>243</v>
      </c>
      <c r="F34">
        <f>SUMIFS(Needs!K:K,Needs!$B:$B,'Unmet Need Analysis'!$A34)</f>
        <v>388</v>
      </c>
      <c r="G34">
        <f>SUMIFS(Needs!L:L,Needs!$B:$B,'Unmet Need Analysis'!$A34)</f>
        <v>551</v>
      </c>
      <c r="I34">
        <f>SUMIFS(Strategies!M:M,Strategies!$C:$C,'Unmet Need Analysis'!$A34)</f>
        <v>199</v>
      </c>
      <c r="J34">
        <f>SUMIFS(Strategies!N:N,Strategies!$C:$C,'Unmet Need Analysis'!$A34)</f>
        <v>557</v>
      </c>
      <c r="K34">
        <f>SUMIFS(Strategies!O:O,Strategies!$C:$C,'Unmet Need Analysis'!$A34)</f>
        <v>560</v>
      </c>
      <c r="L34">
        <f>SUMIFS(Strategies!P:P,Strategies!$C:$C,'Unmet Need Analysis'!$A34)</f>
        <v>577</v>
      </c>
      <c r="M34">
        <f>SUMIFS(Strategies!Q:Q,Strategies!$C:$C,'Unmet Need Analysis'!$A34)</f>
        <v>597</v>
      </c>
      <c r="N34">
        <f>SUMIFS(Strategies!R:R,Strategies!$C:$C,'Unmet Need Analysis'!$A34)</f>
        <v>643</v>
      </c>
      <c r="P34">
        <f t="shared" si="1"/>
        <v>199</v>
      </c>
      <c r="Q34">
        <f t="shared" si="2"/>
        <v>544</v>
      </c>
      <c r="R34">
        <f t="shared" si="3"/>
        <v>442</v>
      </c>
      <c r="S34">
        <f t="shared" si="4"/>
        <v>334</v>
      </c>
      <c r="T34">
        <f t="shared" si="5"/>
        <v>209</v>
      </c>
      <c r="U34">
        <f t="shared" si="6"/>
        <v>92</v>
      </c>
    </row>
    <row r="35" spans="1:21" x14ac:dyDescent="0.25">
      <c r="A35" t="s">
        <v>193</v>
      </c>
      <c r="B35">
        <f>SUMIFS(Needs!G:G,Needs!$B:$B,'Unmet Need Analysis'!$A35)</f>
        <v>0</v>
      </c>
      <c r="C35">
        <f>SUMIFS(Needs!H:H,Needs!$B:$B,'Unmet Need Analysis'!$A35)</f>
        <v>31</v>
      </c>
      <c r="D35">
        <f>SUMIFS(Needs!I:I,Needs!$B:$B,'Unmet Need Analysis'!$A35)</f>
        <v>104</v>
      </c>
      <c r="E35">
        <f>SUMIFS(Needs!J:J,Needs!$B:$B,'Unmet Need Analysis'!$A35)</f>
        <v>198</v>
      </c>
      <c r="F35">
        <f>SUMIFS(Needs!K:K,Needs!$B:$B,'Unmet Need Analysis'!$A35)</f>
        <v>307</v>
      </c>
      <c r="G35">
        <f>SUMIFS(Needs!L:L,Needs!$B:$B,'Unmet Need Analysis'!$A35)</f>
        <v>432</v>
      </c>
      <c r="I35">
        <f>SUMIFS(Strategies!M:M,Strategies!$C:$C,'Unmet Need Analysis'!$A35)</f>
        <v>144</v>
      </c>
      <c r="J35">
        <f>SUMIFS(Strategies!N:N,Strategies!$C:$C,'Unmet Need Analysis'!$A35)</f>
        <v>205</v>
      </c>
      <c r="K35">
        <f>SUMIFS(Strategies!O:O,Strategies!$C:$C,'Unmet Need Analysis'!$A35)</f>
        <v>324</v>
      </c>
      <c r="L35">
        <f>SUMIFS(Strategies!P:P,Strategies!$C:$C,'Unmet Need Analysis'!$A35)</f>
        <v>480</v>
      </c>
      <c r="M35">
        <f>SUMIFS(Strategies!Q:Q,Strategies!$C:$C,'Unmet Need Analysis'!$A35)</f>
        <v>665</v>
      </c>
      <c r="N35">
        <f>SUMIFS(Strategies!R:R,Strategies!$C:$C,'Unmet Need Analysis'!$A35)</f>
        <v>857</v>
      </c>
      <c r="P35">
        <f t="shared" si="1"/>
        <v>144</v>
      </c>
      <c r="Q35">
        <f t="shared" si="2"/>
        <v>174</v>
      </c>
      <c r="R35">
        <f t="shared" si="3"/>
        <v>220</v>
      </c>
      <c r="S35">
        <f t="shared" si="4"/>
        <v>282</v>
      </c>
      <c r="T35">
        <f t="shared" si="5"/>
        <v>358</v>
      </c>
      <c r="U35">
        <f t="shared" si="6"/>
        <v>425</v>
      </c>
    </row>
    <row r="36" spans="1:21" x14ac:dyDescent="0.25">
      <c r="A36" t="s">
        <v>197</v>
      </c>
      <c r="B36">
        <f>SUMIFS(Needs!G:G,Needs!$B:$B,'Unmet Need Analysis'!$A36)</f>
        <v>0</v>
      </c>
      <c r="C36">
        <f>SUMIFS(Needs!H:H,Needs!$B:$B,'Unmet Need Analysis'!$A36)</f>
        <v>0</v>
      </c>
      <c r="D36">
        <f>SUMIFS(Needs!I:I,Needs!$B:$B,'Unmet Need Analysis'!$A36)</f>
        <v>0</v>
      </c>
      <c r="E36">
        <f>SUMIFS(Needs!J:J,Needs!$B:$B,'Unmet Need Analysis'!$A36)</f>
        <v>0</v>
      </c>
      <c r="F36">
        <f>SUMIFS(Needs!K:K,Needs!$B:$B,'Unmet Need Analysis'!$A36)</f>
        <v>0</v>
      </c>
      <c r="G36">
        <f>SUMIFS(Needs!L:L,Needs!$B:$B,'Unmet Need Analysis'!$A36)</f>
        <v>126</v>
      </c>
      <c r="I36">
        <f>SUMIFS(Strategies!M:M,Strategies!$C:$C,'Unmet Need Analysis'!$A36)</f>
        <v>161</v>
      </c>
      <c r="J36">
        <f>SUMIFS(Strategies!N:N,Strategies!$C:$C,'Unmet Need Analysis'!$A36)</f>
        <v>1260</v>
      </c>
      <c r="K36">
        <f>SUMIFS(Strategies!O:O,Strategies!$C:$C,'Unmet Need Analysis'!$A36)</f>
        <v>1324</v>
      </c>
      <c r="L36">
        <f>SUMIFS(Strategies!P:P,Strategies!$C:$C,'Unmet Need Analysis'!$A36)</f>
        <v>1405</v>
      </c>
      <c r="M36">
        <f>SUMIFS(Strategies!Q:Q,Strategies!$C:$C,'Unmet Need Analysis'!$A36)</f>
        <v>1369</v>
      </c>
      <c r="N36">
        <f>SUMIFS(Strategies!R:R,Strategies!$C:$C,'Unmet Need Analysis'!$A36)</f>
        <v>1206</v>
      </c>
      <c r="P36">
        <f t="shared" si="1"/>
        <v>161</v>
      </c>
      <c r="Q36">
        <f t="shared" si="2"/>
        <v>1260</v>
      </c>
      <c r="R36">
        <f t="shared" si="3"/>
        <v>1324</v>
      </c>
      <c r="S36">
        <f t="shared" si="4"/>
        <v>1405</v>
      </c>
      <c r="T36">
        <f t="shared" si="5"/>
        <v>1369</v>
      </c>
      <c r="U36">
        <f t="shared" si="6"/>
        <v>1080</v>
      </c>
    </row>
    <row r="37" spans="1:21" x14ac:dyDescent="0.25">
      <c r="A37" t="s">
        <v>55</v>
      </c>
      <c r="B37">
        <f>SUMIFS(Needs!G:G,Needs!$B:$B,'Unmet Need Analysis'!$A37)</f>
        <v>472</v>
      </c>
      <c r="C37">
        <f>SUMIFS(Needs!H:H,Needs!$B:$B,'Unmet Need Analysis'!$A37)</f>
        <v>833</v>
      </c>
      <c r="D37">
        <f>SUMIFS(Needs!I:I,Needs!$B:$B,'Unmet Need Analysis'!$A37)</f>
        <v>1209</v>
      </c>
      <c r="E37">
        <f>SUMIFS(Needs!J:J,Needs!$B:$B,'Unmet Need Analysis'!$A37)</f>
        <v>1838</v>
      </c>
      <c r="F37">
        <f>SUMIFS(Needs!K:K,Needs!$B:$B,'Unmet Need Analysis'!$A37)</f>
        <v>2834</v>
      </c>
      <c r="G37">
        <f>SUMIFS(Needs!L:L,Needs!$B:$B,'Unmet Need Analysis'!$A37)</f>
        <v>4124</v>
      </c>
      <c r="I37">
        <f>SUMIFS(Strategies!M:M,Strategies!$C:$C,'Unmet Need Analysis'!$A37)</f>
        <v>533</v>
      </c>
      <c r="J37">
        <f>SUMIFS(Strategies!N:N,Strategies!$C:$C,'Unmet Need Analysis'!$A37)</f>
        <v>4101</v>
      </c>
      <c r="K37">
        <f>SUMIFS(Strategies!O:O,Strategies!$C:$C,'Unmet Need Analysis'!$A37)</f>
        <v>3886</v>
      </c>
      <c r="L37">
        <f>SUMIFS(Strategies!P:P,Strategies!$C:$C,'Unmet Need Analysis'!$A37)</f>
        <v>4000</v>
      </c>
      <c r="M37">
        <f>SUMIFS(Strategies!Q:Q,Strategies!$C:$C,'Unmet Need Analysis'!$A37)</f>
        <v>4150</v>
      </c>
      <c r="N37">
        <f>SUMIFS(Strategies!R:R,Strategies!$C:$C,'Unmet Need Analysis'!$A37)</f>
        <v>4344</v>
      </c>
      <c r="P37">
        <f t="shared" si="1"/>
        <v>61</v>
      </c>
      <c r="Q37">
        <f t="shared" si="2"/>
        <v>3268</v>
      </c>
      <c r="R37">
        <f t="shared" si="3"/>
        <v>2677</v>
      </c>
      <c r="S37">
        <f t="shared" si="4"/>
        <v>2162</v>
      </c>
      <c r="T37">
        <f t="shared" si="5"/>
        <v>1316</v>
      </c>
      <c r="U37">
        <f t="shared" si="6"/>
        <v>220</v>
      </c>
    </row>
    <row r="38" spans="1:21" x14ac:dyDescent="0.25">
      <c r="A38" t="s">
        <v>152</v>
      </c>
      <c r="B38">
        <f>SUMIFS(Needs!G:G,Needs!$B:$B,'Unmet Need Analysis'!$A38)</f>
        <v>0</v>
      </c>
      <c r="C38">
        <f>SUMIFS(Needs!H:H,Needs!$B:$B,'Unmet Need Analysis'!$A38)</f>
        <v>0</v>
      </c>
      <c r="D38">
        <f>SUMIFS(Needs!I:I,Needs!$B:$B,'Unmet Need Analysis'!$A38)</f>
        <v>0</v>
      </c>
      <c r="E38">
        <f>SUMIFS(Needs!J:J,Needs!$B:$B,'Unmet Need Analysis'!$A38)</f>
        <v>0</v>
      </c>
      <c r="F38">
        <f>SUMIFS(Needs!K:K,Needs!$B:$B,'Unmet Need Analysis'!$A38)</f>
        <v>0</v>
      </c>
      <c r="G38">
        <f>SUMIFS(Needs!L:L,Needs!$B:$B,'Unmet Need Analysis'!$A38)</f>
        <v>0</v>
      </c>
      <c r="I38">
        <f>SUMIFS(Strategies!M:M,Strategies!$C:$C,'Unmet Need Analysis'!$A38)</f>
        <v>113</v>
      </c>
      <c r="J38">
        <f>SUMIFS(Strategies!N:N,Strategies!$C:$C,'Unmet Need Analysis'!$A38)</f>
        <v>125</v>
      </c>
      <c r="K38">
        <f>SUMIFS(Strategies!O:O,Strategies!$C:$C,'Unmet Need Analysis'!$A38)</f>
        <v>133</v>
      </c>
      <c r="L38">
        <f>SUMIFS(Strategies!P:P,Strategies!$C:$C,'Unmet Need Analysis'!$A38)</f>
        <v>141</v>
      </c>
      <c r="M38">
        <f>SUMIFS(Strategies!Q:Q,Strategies!$C:$C,'Unmet Need Analysis'!$A38)</f>
        <v>148</v>
      </c>
      <c r="N38">
        <f>SUMIFS(Strategies!R:R,Strategies!$C:$C,'Unmet Need Analysis'!$A38)</f>
        <v>152</v>
      </c>
      <c r="P38">
        <f t="shared" si="1"/>
        <v>113</v>
      </c>
      <c r="Q38">
        <f t="shared" si="2"/>
        <v>125</v>
      </c>
      <c r="R38">
        <f t="shared" si="3"/>
        <v>133</v>
      </c>
      <c r="S38">
        <f t="shared" si="4"/>
        <v>141</v>
      </c>
      <c r="T38">
        <f t="shared" si="5"/>
        <v>148</v>
      </c>
      <c r="U38">
        <f t="shared" si="6"/>
        <v>152</v>
      </c>
    </row>
    <row r="39" spans="1:21" x14ac:dyDescent="0.25">
      <c r="A39" t="s">
        <v>313</v>
      </c>
      <c r="B39">
        <f>SUMIFS(Needs!G:G,Needs!$B:$B,'Unmet Need Analysis'!$A39)</f>
        <v>63</v>
      </c>
      <c r="C39">
        <f>SUMIFS(Needs!H:H,Needs!$B:$B,'Unmet Need Analysis'!$A39)</f>
        <v>161</v>
      </c>
      <c r="D39">
        <f>SUMIFS(Needs!I:I,Needs!$B:$B,'Unmet Need Analysis'!$A39)</f>
        <v>253</v>
      </c>
      <c r="E39">
        <f>SUMIFS(Needs!J:J,Needs!$B:$B,'Unmet Need Analysis'!$A39)</f>
        <v>261</v>
      </c>
      <c r="F39">
        <f>SUMIFS(Needs!K:K,Needs!$B:$B,'Unmet Need Analysis'!$A39)</f>
        <v>259</v>
      </c>
      <c r="G39">
        <f>SUMIFS(Needs!L:L,Needs!$B:$B,'Unmet Need Analysis'!$A39)</f>
        <v>259</v>
      </c>
      <c r="I39">
        <f>SUMIFS(Strategies!M:M,Strategies!$C:$C,'Unmet Need Analysis'!$A39)</f>
        <v>63</v>
      </c>
      <c r="J39">
        <f>SUMIFS(Strategies!N:N,Strategies!$C:$C,'Unmet Need Analysis'!$A39)</f>
        <v>161</v>
      </c>
      <c r="K39">
        <f>SUMIFS(Strategies!O:O,Strategies!$C:$C,'Unmet Need Analysis'!$A39)</f>
        <v>253</v>
      </c>
      <c r="L39">
        <f>SUMIFS(Strategies!P:P,Strategies!$C:$C,'Unmet Need Analysis'!$A39)</f>
        <v>261</v>
      </c>
      <c r="M39">
        <f>SUMIFS(Strategies!Q:Q,Strategies!$C:$C,'Unmet Need Analysis'!$A39)</f>
        <v>259</v>
      </c>
      <c r="N39">
        <f>SUMIFS(Strategies!R:R,Strategies!$C:$C,'Unmet Need Analysis'!$A39)</f>
        <v>259</v>
      </c>
      <c r="P39">
        <f t="shared" si="1"/>
        <v>0</v>
      </c>
      <c r="Q39">
        <f t="shared" si="2"/>
        <v>0</v>
      </c>
      <c r="R39">
        <f t="shared" si="3"/>
        <v>0</v>
      </c>
      <c r="S39">
        <f t="shared" si="4"/>
        <v>0</v>
      </c>
      <c r="T39">
        <f t="shared" si="5"/>
        <v>0</v>
      </c>
      <c r="U39">
        <f t="shared" si="6"/>
        <v>0</v>
      </c>
    </row>
    <row r="40" spans="1:21" x14ac:dyDescent="0.25">
      <c r="A40" t="s">
        <v>153</v>
      </c>
      <c r="B40">
        <f>SUMIFS(Needs!G:G,Needs!$B:$B,'Unmet Need Analysis'!$A40)</f>
        <v>0</v>
      </c>
      <c r="C40">
        <f>SUMIFS(Needs!H:H,Needs!$B:$B,'Unmet Need Analysis'!$A40)</f>
        <v>0</v>
      </c>
      <c r="D40">
        <f>SUMIFS(Needs!I:I,Needs!$B:$B,'Unmet Need Analysis'!$A40)</f>
        <v>0</v>
      </c>
      <c r="E40">
        <f>SUMIFS(Needs!J:J,Needs!$B:$B,'Unmet Need Analysis'!$A40)</f>
        <v>0</v>
      </c>
      <c r="F40">
        <f>SUMIFS(Needs!K:K,Needs!$B:$B,'Unmet Need Analysis'!$A40)</f>
        <v>0</v>
      </c>
      <c r="G40">
        <f>SUMIFS(Needs!L:L,Needs!$B:$B,'Unmet Need Analysis'!$A40)</f>
        <v>0</v>
      </c>
      <c r="I40">
        <f>SUMIFS(Strategies!M:M,Strategies!$C:$C,'Unmet Need Analysis'!$A40)</f>
        <v>302</v>
      </c>
      <c r="J40">
        <f>SUMIFS(Strategies!N:N,Strategies!$C:$C,'Unmet Need Analysis'!$A40)</f>
        <v>334</v>
      </c>
      <c r="K40">
        <f>SUMIFS(Strategies!O:O,Strategies!$C:$C,'Unmet Need Analysis'!$A40)</f>
        <v>361</v>
      </c>
      <c r="L40">
        <f>SUMIFS(Strategies!P:P,Strategies!$C:$C,'Unmet Need Analysis'!$A40)</f>
        <v>391</v>
      </c>
      <c r="M40">
        <f>SUMIFS(Strategies!Q:Q,Strategies!$C:$C,'Unmet Need Analysis'!$A40)</f>
        <v>425</v>
      </c>
      <c r="N40">
        <f>SUMIFS(Strategies!R:R,Strategies!$C:$C,'Unmet Need Analysis'!$A40)</f>
        <v>455</v>
      </c>
      <c r="P40">
        <f t="shared" si="1"/>
        <v>302</v>
      </c>
      <c r="Q40">
        <f t="shared" si="2"/>
        <v>334</v>
      </c>
      <c r="R40">
        <f t="shared" si="3"/>
        <v>361</v>
      </c>
      <c r="S40">
        <f t="shared" si="4"/>
        <v>391</v>
      </c>
      <c r="T40">
        <f t="shared" si="5"/>
        <v>425</v>
      </c>
      <c r="U40">
        <f t="shared" si="6"/>
        <v>455</v>
      </c>
    </row>
    <row r="41" spans="1:21" x14ac:dyDescent="0.25">
      <c r="A41" t="s">
        <v>314</v>
      </c>
      <c r="B41">
        <f>SUMIFS(Needs!G:G,Needs!$B:$B,'Unmet Need Analysis'!$A41)</f>
        <v>59</v>
      </c>
      <c r="C41">
        <f>SUMIFS(Needs!H:H,Needs!$B:$B,'Unmet Need Analysis'!$A41)</f>
        <v>61</v>
      </c>
      <c r="D41">
        <f>SUMIFS(Needs!I:I,Needs!$B:$B,'Unmet Need Analysis'!$A41)</f>
        <v>65</v>
      </c>
      <c r="E41">
        <f>SUMIFS(Needs!J:J,Needs!$B:$B,'Unmet Need Analysis'!$A41)</f>
        <v>72</v>
      </c>
      <c r="F41">
        <f>SUMIFS(Needs!K:K,Needs!$B:$B,'Unmet Need Analysis'!$A41)</f>
        <v>81</v>
      </c>
      <c r="G41">
        <f>SUMIFS(Needs!L:L,Needs!$B:$B,'Unmet Need Analysis'!$A41)</f>
        <v>92</v>
      </c>
      <c r="I41">
        <f>SUMIFS(Strategies!M:M,Strategies!$C:$C,'Unmet Need Analysis'!$A41)</f>
        <v>121</v>
      </c>
      <c r="J41">
        <f>SUMIFS(Strategies!N:N,Strategies!$C:$C,'Unmet Need Analysis'!$A41)</f>
        <v>121</v>
      </c>
      <c r="K41">
        <f>SUMIFS(Strategies!O:O,Strategies!$C:$C,'Unmet Need Analysis'!$A41)</f>
        <v>121</v>
      </c>
      <c r="L41">
        <f>SUMIFS(Strategies!P:P,Strategies!$C:$C,'Unmet Need Analysis'!$A41)</f>
        <v>121</v>
      </c>
      <c r="M41">
        <f>SUMIFS(Strategies!Q:Q,Strategies!$C:$C,'Unmet Need Analysis'!$A41)</f>
        <v>134</v>
      </c>
      <c r="N41">
        <f>SUMIFS(Strategies!R:R,Strategies!$C:$C,'Unmet Need Analysis'!$A41)</f>
        <v>145</v>
      </c>
      <c r="P41">
        <f t="shared" si="1"/>
        <v>62</v>
      </c>
      <c r="Q41">
        <f t="shared" si="2"/>
        <v>60</v>
      </c>
      <c r="R41">
        <f t="shared" si="3"/>
        <v>56</v>
      </c>
      <c r="S41">
        <f t="shared" si="4"/>
        <v>49</v>
      </c>
      <c r="T41">
        <f t="shared" si="5"/>
        <v>53</v>
      </c>
      <c r="U41">
        <f t="shared" si="6"/>
        <v>53</v>
      </c>
    </row>
    <row r="42" spans="1:21" x14ac:dyDescent="0.25">
      <c r="A42" t="s">
        <v>315</v>
      </c>
      <c r="B42">
        <f>SUMIFS(Needs!G:G,Needs!$B:$B,'Unmet Need Analysis'!$A42)</f>
        <v>0</v>
      </c>
      <c r="C42">
        <f>SUMIFS(Needs!H:H,Needs!$B:$B,'Unmet Need Analysis'!$A42)</f>
        <v>2194</v>
      </c>
      <c r="D42">
        <f>SUMIFS(Needs!I:I,Needs!$B:$B,'Unmet Need Analysis'!$A42)</f>
        <v>6695</v>
      </c>
      <c r="E42">
        <f>SUMIFS(Needs!J:J,Needs!$B:$B,'Unmet Need Analysis'!$A42)</f>
        <v>11781</v>
      </c>
      <c r="F42">
        <f>SUMIFS(Needs!K:K,Needs!$B:$B,'Unmet Need Analysis'!$A42)</f>
        <v>17840</v>
      </c>
      <c r="G42">
        <f>SUMIFS(Needs!L:L,Needs!$B:$B,'Unmet Need Analysis'!$A42)</f>
        <v>24121</v>
      </c>
      <c r="I42">
        <f>SUMIFS(Strategies!M:M,Strategies!$C:$C,'Unmet Need Analysis'!$A42)</f>
        <v>734</v>
      </c>
      <c r="J42">
        <f>SUMIFS(Strategies!N:N,Strategies!$C:$C,'Unmet Need Analysis'!$A42)</f>
        <v>14133</v>
      </c>
      <c r="K42">
        <f>SUMIFS(Strategies!O:O,Strategies!$C:$C,'Unmet Need Analysis'!$A42)</f>
        <v>16694</v>
      </c>
      <c r="L42">
        <f>SUMIFS(Strategies!P:P,Strategies!$C:$C,'Unmet Need Analysis'!$A42)</f>
        <v>19767</v>
      </c>
      <c r="M42">
        <f>SUMIFS(Strategies!Q:Q,Strategies!$C:$C,'Unmet Need Analysis'!$A42)</f>
        <v>22994</v>
      </c>
      <c r="N42">
        <f>SUMIFS(Strategies!R:R,Strategies!$C:$C,'Unmet Need Analysis'!$A42)</f>
        <v>27150</v>
      </c>
      <c r="P42">
        <f t="shared" si="1"/>
        <v>734</v>
      </c>
      <c r="Q42">
        <f t="shared" si="2"/>
        <v>11939</v>
      </c>
      <c r="R42">
        <f t="shared" si="3"/>
        <v>9999</v>
      </c>
      <c r="S42">
        <f t="shared" si="4"/>
        <v>7986</v>
      </c>
      <c r="T42">
        <f t="shared" si="5"/>
        <v>5154</v>
      </c>
      <c r="U42">
        <f t="shared" si="6"/>
        <v>3029</v>
      </c>
    </row>
    <row r="43" spans="1:21" x14ac:dyDescent="0.25">
      <c r="A43" t="s">
        <v>212</v>
      </c>
      <c r="B43">
        <f>SUMIFS(Needs!G:G,Needs!$B:$B,'Unmet Need Analysis'!$A43)</f>
        <v>0</v>
      </c>
      <c r="C43">
        <f>SUMIFS(Needs!H:H,Needs!$B:$B,'Unmet Need Analysis'!$A43)</f>
        <v>0</v>
      </c>
      <c r="D43">
        <f>SUMIFS(Needs!I:I,Needs!$B:$B,'Unmet Need Analysis'!$A43)</f>
        <v>0</v>
      </c>
      <c r="E43">
        <f>SUMIFS(Needs!J:J,Needs!$B:$B,'Unmet Need Analysis'!$A43)</f>
        <v>0</v>
      </c>
      <c r="F43">
        <f>SUMIFS(Needs!K:K,Needs!$B:$B,'Unmet Need Analysis'!$A43)</f>
        <v>0</v>
      </c>
      <c r="G43">
        <f>SUMIFS(Needs!L:L,Needs!$B:$B,'Unmet Need Analysis'!$A43)</f>
        <v>0</v>
      </c>
      <c r="I43">
        <f>SUMIFS(Strategies!M:M,Strategies!$C:$C,'Unmet Need Analysis'!$A43)</f>
        <v>39</v>
      </c>
      <c r="J43">
        <f>SUMIFS(Strategies!N:N,Strategies!$C:$C,'Unmet Need Analysis'!$A43)</f>
        <v>131</v>
      </c>
      <c r="K43">
        <f>SUMIFS(Strategies!O:O,Strategies!$C:$C,'Unmet Need Analysis'!$A43)</f>
        <v>231</v>
      </c>
      <c r="L43">
        <f>SUMIFS(Strategies!P:P,Strategies!$C:$C,'Unmet Need Analysis'!$A43)</f>
        <v>230</v>
      </c>
      <c r="M43">
        <f>SUMIFS(Strategies!Q:Q,Strategies!$C:$C,'Unmet Need Analysis'!$A43)</f>
        <v>232</v>
      </c>
      <c r="N43">
        <f>SUMIFS(Strategies!R:R,Strategies!$C:$C,'Unmet Need Analysis'!$A43)</f>
        <v>233</v>
      </c>
      <c r="P43">
        <f t="shared" si="1"/>
        <v>39</v>
      </c>
      <c r="Q43">
        <f t="shared" si="2"/>
        <v>131</v>
      </c>
      <c r="R43">
        <f t="shared" si="3"/>
        <v>231</v>
      </c>
      <c r="S43">
        <f t="shared" si="4"/>
        <v>230</v>
      </c>
      <c r="T43">
        <f t="shared" si="5"/>
        <v>232</v>
      </c>
      <c r="U43">
        <f t="shared" si="6"/>
        <v>233</v>
      </c>
    </row>
    <row r="44" spans="1:21" x14ac:dyDescent="0.25">
      <c r="A44" t="s">
        <v>146</v>
      </c>
      <c r="B44">
        <f>SUMIFS(Needs!G:G,Needs!$B:$B,'Unmet Need Analysis'!$A44)</f>
        <v>0</v>
      </c>
      <c r="C44">
        <f>SUMIFS(Needs!H:H,Needs!$B:$B,'Unmet Need Analysis'!$A44)</f>
        <v>0</v>
      </c>
      <c r="D44">
        <f>SUMIFS(Needs!I:I,Needs!$B:$B,'Unmet Need Analysis'!$A44)</f>
        <v>0</v>
      </c>
      <c r="E44">
        <f>SUMIFS(Needs!J:J,Needs!$B:$B,'Unmet Need Analysis'!$A44)</f>
        <v>0</v>
      </c>
      <c r="F44">
        <f>SUMIFS(Needs!K:K,Needs!$B:$B,'Unmet Need Analysis'!$A44)</f>
        <v>0</v>
      </c>
      <c r="G44">
        <f>SUMIFS(Needs!L:L,Needs!$B:$B,'Unmet Need Analysis'!$A44)</f>
        <v>525</v>
      </c>
      <c r="I44">
        <f>SUMIFS(Strategies!M:M,Strategies!$C:$C,'Unmet Need Analysis'!$A44)</f>
        <v>23</v>
      </c>
      <c r="J44">
        <f>SUMIFS(Strategies!N:N,Strategies!$C:$C,'Unmet Need Analysis'!$A44)</f>
        <v>36</v>
      </c>
      <c r="K44">
        <f>SUMIFS(Strategies!O:O,Strategies!$C:$C,'Unmet Need Analysis'!$A44)</f>
        <v>49</v>
      </c>
      <c r="L44">
        <f>SUMIFS(Strategies!P:P,Strategies!$C:$C,'Unmet Need Analysis'!$A44)</f>
        <v>67</v>
      </c>
      <c r="M44">
        <f>SUMIFS(Strategies!Q:Q,Strategies!$C:$C,'Unmet Need Analysis'!$A44)</f>
        <v>87</v>
      </c>
      <c r="N44">
        <f>SUMIFS(Strategies!R:R,Strategies!$C:$C,'Unmet Need Analysis'!$A44)</f>
        <v>637</v>
      </c>
      <c r="P44">
        <f t="shared" si="1"/>
        <v>23</v>
      </c>
      <c r="Q44">
        <f t="shared" si="2"/>
        <v>36</v>
      </c>
      <c r="R44">
        <f t="shared" si="3"/>
        <v>49</v>
      </c>
      <c r="S44">
        <f t="shared" si="4"/>
        <v>67</v>
      </c>
      <c r="T44">
        <f t="shared" si="5"/>
        <v>87</v>
      </c>
      <c r="U44">
        <f t="shared" si="6"/>
        <v>112</v>
      </c>
    </row>
    <row r="45" spans="1:21" x14ac:dyDescent="0.25">
      <c r="A45" t="s">
        <v>130</v>
      </c>
      <c r="B45">
        <f>SUMIFS(Needs!G:G,Needs!$B:$B,'Unmet Need Analysis'!$A45)</f>
        <v>0</v>
      </c>
      <c r="C45">
        <f>SUMIFS(Needs!H:H,Needs!$B:$B,'Unmet Need Analysis'!$A45)</f>
        <v>0</v>
      </c>
      <c r="D45">
        <f>SUMIFS(Needs!I:I,Needs!$B:$B,'Unmet Need Analysis'!$A45)</f>
        <v>0</v>
      </c>
      <c r="E45">
        <f>SUMIFS(Needs!J:J,Needs!$B:$B,'Unmet Need Analysis'!$A45)</f>
        <v>3</v>
      </c>
      <c r="F45">
        <f>SUMIFS(Needs!K:K,Needs!$B:$B,'Unmet Need Analysis'!$A45)</f>
        <v>0</v>
      </c>
      <c r="G45">
        <f>SUMIFS(Needs!L:L,Needs!$B:$B,'Unmet Need Analysis'!$A45)</f>
        <v>3</v>
      </c>
      <c r="I45">
        <f>SUMIFS(Strategies!M:M,Strategies!$C:$C,'Unmet Need Analysis'!$A45)</f>
        <v>8</v>
      </c>
      <c r="J45">
        <f>SUMIFS(Strategies!N:N,Strategies!$C:$C,'Unmet Need Analysis'!$A45)</f>
        <v>12</v>
      </c>
      <c r="K45">
        <f>SUMIFS(Strategies!O:O,Strategies!$C:$C,'Unmet Need Analysis'!$A45)</f>
        <v>20</v>
      </c>
      <c r="L45">
        <f>SUMIFS(Strategies!P:P,Strategies!$C:$C,'Unmet Need Analysis'!$A45)</f>
        <v>32</v>
      </c>
      <c r="M45">
        <f>SUMIFS(Strategies!Q:Q,Strategies!$C:$C,'Unmet Need Analysis'!$A45)</f>
        <v>35</v>
      </c>
      <c r="N45">
        <f>SUMIFS(Strategies!R:R,Strategies!$C:$C,'Unmet Need Analysis'!$A45)</f>
        <v>45</v>
      </c>
      <c r="P45">
        <f t="shared" si="1"/>
        <v>8</v>
      </c>
      <c r="Q45">
        <f t="shared" si="2"/>
        <v>12</v>
      </c>
      <c r="R45">
        <f t="shared" si="3"/>
        <v>20</v>
      </c>
      <c r="S45">
        <f t="shared" si="4"/>
        <v>29</v>
      </c>
      <c r="T45">
        <f t="shared" si="5"/>
        <v>35</v>
      </c>
      <c r="U45">
        <f t="shared" si="6"/>
        <v>42</v>
      </c>
    </row>
    <row r="46" spans="1:21" x14ac:dyDescent="0.25">
      <c r="A46" t="s">
        <v>317</v>
      </c>
      <c r="B46">
        <f>SUMIFS(Needs!G:G,Needs!$B:$B,'Unmet Need Analysis'!$A46)</f>
        <v>113</v>
      </c>
      <c r="C46">
        <f>SUMIFS(Needs!H:H,Needs!$B:$B,'Unmet Need Analysis'!$A46)</f>
        <v>121</v>
      </c>
      <c r="D46">
        <f>SUMIFS(Needs!I:I,Needs!$B:$B,'Unmet Need Analysis'!$A46)</f>
        <v>133</v>
      </c>
      <c r="E46">
        <f>SUMIFS(Needs!J:J,Needs!$B:$B,'Unmet Need Analysis'!$A46)</f>
        <v>148</v>
      </c>
      <c r="F46">
        <f>SUMIFS(Needs!K:K,Needs!$B:$B,'Unmet Need Analysis'!$A46)</f>
        <v>169</v>
      </c>
      <c r="G46">
        <f>SUMIFS(Needs!L:L,Needs!$B:$B,'Unmet Need Analysis'!$A46)</f>
        <v>190</v>
      </c>
      <c r="I46">
        <f>SUMIFS(Strategies!M:M,Strategies!$C:$C,'Unmet Need Analysis'!$A46)</f>
        <v>200</v>
      </c>
      <c r="J46">
        <f>SUMIFS(Strategies!N:N,Strategies!$C:$C,'Unmet Need Analysis'!$A46)</f>
        <v>200</v>
      </c>
      <c r="K46">
        <f>SUMIFS(Strategies!O:O,Strategies!$C:$C,'Unmet Need Analysis'!$A46)</f>
        <v>200</v>
      </c>
      <c r="L46">
        <f>SUMIFS(Strategies!P:P,Strategies!$C:$C,'Unmet Need Analysis'!$A46)</f>
        <v>200</v>
      </c>
      <c r="M46">
        <f>SUMIFS(Strategies!Q:Q,Strategies!$C:$C,'Unmet Need Analysis'!$A46)</f>
        <v>200</v>
      </c>
      <c r="N46">
        <f>SUMIFS(Strategies!R:R,Strategies!$C:$C,'Unmet Need Analysis'!$A46)</f>
        <v>200</v>
      </c>
      <c r="P46">
        <f t="shared" si="1"/>
        <v>87</v>
      </c>
      <c r="Q46">
        <f t="shared" si="2"/>
        <v>79</v>
      </c>
      <c r="R46">
        <f t="shared" si="3"/>
        <v>67</v>
      </c>
      <c r="S46">
        <f t="shared" si="4"/>
        <v>52</v>
      </c>
      <c r="T46">
        <f t="shared" si="5"/>
        <v>31</v>
      </c>
      <c r="U46">
        <f t="shared" si="6"/>
        <v>10</v>
      </c>
    </row>
    <row r="47" spans="1:21" x14ac:dyDescent="0.25">
      <c r="A47" t="s">
        <v>104</v>
      </c>
      <c r="B47">
        <f>SUMIFS(Needs!G:G,Needs!$B:$B,'Unmet Need Analysis'!$A47)</f>
        <v>0</v>
      </c>
      <c r="C47">
        <f>SUMIFS(Needs!H:H,Needs!$B:$B,'Unmet Need Analysis'!$A47)</f>
        <v>0</v>
      </c>
      <c r="D47">
        <f>SUMIFS(Needs!I:I,Needs!$B:$B,'Unmet Need Analysis'!$A47)</f>
        <v>38</v>
      </c>
      <c r="E47">
        <f>SUMIFS(Needs!J:J,Needs!$B:$B,'Unmet Need Analysis'!$A47)</f>
        <v>137</v>
      </c>
      <c r="F47">
        <f>SUMIFS(Needs!K:K,Needs!$B:$B,'Unmet Need Analysis'!$A47)</f>
        <v>226</v>
      </c>
      <c r="G47">
        <f>SUMIFS(Needs!L:L,Needs!$B:$B,'Unmet Need Analysis'!$A47)</f>
        <v>306</v>
      </c>
      <c r="I47">
        <f>SUMIFS(Strategies!M:M,Strategies!$C:$C,'Unmet Need Analysis'!$A47)</f>
        <v>33</v>
      </c>
      <c r="J47">
        <f>SUMIFS(Strategies!N:N,Strategies!$C:$C,'Unmet Need Analysis'!$A47)</f>
        <v>38</v>
      </c>
      <c r="K47">
        <f>SUMIFS(Strategies!O:O,Strategies!$C:$C,'Unmet Need Analysis'!$A47)</f>
        <v>43</v>
      </c>
      <c r="L47">
        <f>SUMIFS(Strategies!P:P,Strategies!$C:$C,'Unmet Need Analysis'!$A47)</f>
        <v>298</v>
      </c>
      <c r="M47">
        <f>SUMIFS(Strategies!Q:Q,Strategies!$C:$C,'Unmet Need Analysis'!$A47)</f>
        <v>303</v>
      </c>
      <c r="N47">
        <f>SUMIFS(Strategies!R:R,Strategies!$C:$C,'Unmet Need Analysis'!$A47)</f>
        <v>307</v>
      </c>
      <c r="P47">
        <f t="shared" si="1"/>
        <v>33</v>
      </c>
      <c r="Q47">
        <f t="shared" si="2"/>
        <v>38</v>
      </c>
      <c r="R47">
        <f t="shared" si="3"/>
        <v>5</v>
      </c>
      <c r="S47">
        <f t="shared" si="4"/>
        <v>161</v>
      </c>
      <c r="T47">
        <f t="shared" si="5"/>
        <v>77</v>
      </c>
      <c r="U47">
        <f t="shared" si="6"/>
        <v>1</v>
      </c>
    </row>
    <row r="48" spans="1:21" x14ac:dyDescent="0.25">
      <c r="A48" t="s">
        <v>117</v>
      </c>
      <c r="B48">
        <f>SUMIFS(Needs!G:G,Needs!$B:$B,'Unmet Need Analysis'!$A48)</f>
        <v>0</v>
      </c>
      <c r="C48">
        <f>SUMIFS(Needs!H:H,Needs!$B:$B,'Unmet Need Analysis'!$A48)</f>
        <v>251</v>
      </c>
      <c r="D48">
        <f>SUMIFS(Needs!I:I,Needs!$B:$B,'Unmet Need Analysis'!$A48)</f>
        <v>495</v>
      </c>
      <c r="E48">
        <f>SUMIFS(Needs!J:J,Needs!$B:$B,'Unmet Need Analysis'!$A48)</f>
        <v>701</v>
      </c>
      <c r="F48">
        <f>SUMIFS(Needs!K:K,Needs!$B:$B,'Unmet Need Analysis'!$A48)</f>
        <v>979</v>
      </c>
      <c r="G48">
        <f>SUMIFS(Needs!L:L,Needs!$B:$B,'Unmet Need Analysis'!$A48)</f>
        <v>1231</v>
      </c>
      <c r="I48">
        <f>SUMIFS(Strategies!M:M,Strategies!$C:$C,'Unmet Need Analysis'!$A48)</f>
        <v>1015</v>
      </c>
      <c r="J48">
        <f>SUMIFS(Strategies!N:N,Strategies!$C:$C,'Unmet Need Analysis'!$A48)</f>
        <v>1602</v>
      </c>
      <c r="K48">
        <f>SUMIFS(Strategies!O:O,Strategies!$C:$C,'Unmet Need Analysis'!$A48)</f>
        <v>2312</v>
      </c>
      <c r="L48">
        <f>SUMIFS(Strategies!P:P,Strategies!$C:$C,'Unmet Need Analysis'!$A48)</f>
        <v>2667</v>
      </c>
      <c r="M48">
        <f>SUMIFS(Strategies!Q:Q,Strategies!$C:$C,'Unmet Need Analysis'!$A48)</f>
        <v>3581</v>
      </c>
      <c r="N48">
        <f>SUMIFS(Strategies!R:R,Strategies!$C:$C,'Unmet Need Analysis'!$A48)</f>
        <v>3983</v>
      </c>
      <c r="P48">
        <f t="shared" si="1"/>
        <v>1015</v>
      </c>
      <c r="Q48">
        <f t="shared" si="2"/>
        <v>1351</v>
      </c>
      <c r="R48">
        <f t="shared" si="3"/>
        <v>1817</v>
      </c>
      <c r="S48">
        <f t="shared" si="4"/>
        <v>1966</v>
      </c>
      <c r="T48">
        <f t="shared" si="5"/>
        <v>2602</v>
      </c>
      <c r="U48">
        <f t="shared" si="6"/>
        <v>2752</v>
      </c>
    </row>
    <row r="49" spans="1:21" x14ac:dyDescent="0.25">
      <c r="A49" t="s">
        <v>318</v>
      </c>
      <c r="B49">
        <f>SUMIFS(Needs!G:G,Needs!$B:$B,'Unmet Need Analysis'!$A49)</f>
        <v>2333</v>
      </c>
      <c r="C49">
        <f>SUMIFS(Needs!H:H,Needs!$B:$B,'Unmet Need Analysis'!$A49)</f>
        <v>3755</v>
      </c>
      <c r="D49">
        <f>SUMIFS(Needs!I:I,Needs!$B:$B,'Unmet Need Analysis'!$A49)</f>
        <v>5558</v>
      </c>
      <c r="E49">
        <f>SUMIFS(Needs!J:J,Needs!$B:$B,'Unmet Need Analysis'!$A49)</f>
        <v>7503</v>
      </c>
      <c r="F49">
        <f>SUMIFS(Needs!K:K,Needs!$B:$B,'Unmet Need Analysis'!$A49)</f>
        <v>9710</v>
      </c>
      <c r="G49">
        <f>SUMIFS(Needs!L:L,Needs!$B:$B,'Unmet Need Analysis'!$A49)</f>
        <v>11994</v>
      </c>
      <c r="I49">
        <f>SUMIFS(Strategies!M:M,Strategies!$C:$C,'Unmet Need Analysis'!$A49)</f>
        <v>5593</v>
      </c>
      <c r="J49">
        <f>SUMIFS(Strategies!N:N,Strategies!$C:$C,'Unmet Need Analysis'!$A49)</f>
        <v>5593</v>
      </c>
      <c r="K49">
        <f>SUMIFS(Strategies!O:O,Strategies!$C:$C,'Unmet Need Analysis'!$A49)</f>
        <v>5593</v>
      </c>
      <c r="L49">
        <f>SUMIFS(Strategies!P:P,Strategies!$C:$C,'Unmet Need Analysis'!$A49)</f>
        <v>7503</v>
      </c>
      <c r="M49">
        <f>SUMIFS(Strategies!Q:Q,Strategies!$C:$C,'Unmet Need Analysis'!$A49)</f>
        <v>9710</v>
      </c>
      <c r="N49">
        <f>SUMIFS(Strategies!R:R,Strategies!$C:$C,'Unmet Need Analysis'!$A49)</f>
        <v>11994</v>
      </c>
      <c r="P49">
        <f t="shared" si="1"/>
        <v>3260</v>
      </c>
      <c r="Q49">
        <f t="shared" si="2"/>
        <v>1838</v>
      </c>
      <c r="R49">
        <f t="shared" si="3"/>
        <v>35</v>
      </c>
      <c r="S49">
        <f t="shared" si="4"/>
        <v>0</v>
      </c>
      <c r="T49">
        <f t="shared" si="5"/>
        <v>0</v>
      </c>
      <c r="U49">
        <f t="shared" si="6"/>
        <v>0</v>
      </c>
    </row>
    <row r="50" spans="1:21" x14ac:dyDescent="0.25">
      <c r="A50" t="s">
        <v>342</v>
      </c>
      <c r="B50">
        <f>SUMIFS(Needs!G:G,Needs!$B:$B,'Unmet Need Analysis'!$A50)</f>
        <v>0</v>
      </c>
      <c r="C50">
        <f>SUMIFS(Needs!H:H,Needs!$B:$B,'Unmet Need Analysis'!$A50)</f>
        <v>0</v>
      </c>
      <c r="D50">
        <f>SUMIFS(Needs!I:I,Needs!$B:$B,'Unmet Need Analysis'!$A50)</f>
        <v>0</v>
      </c>
      <c r="E50">
        <f>SUMIFS(Needs!J:J,Needs!$B:$B,'Unmet Need Analysis'!$A50)</f>
        <v>0</v>
      </c>
      <c r="F50">
        <f>SUMIFS(Needs!K:K,Needs!$B:$B,'Unmet Need Analysis'!$A50)</f>
        <v>0</v>
      </c>
      <c r="G50">
        <f>SUMIFS(Needs!L:L,Needs!$B:$B,'Unmet Need Analysis'!$A50)</f>
        <v>0</v>
      </c>
      <c r="I50">
        <f>SUMIFS(Strategies!M:M,Strategies!$C:$C,'Unmet Need Analysis'!$A50)</f>
        <v>0</v>
      </c>
      <c r="J50">
        <f>SUMIFS(Strategies!N:N,Strategies!$C:$C,'Unmet Need Analysis'!$A50)</f>
        <v>0</v>
      </c>
      <c r="K50">
        <f>SUMIFS(Strategies!O:O,Strategies!$C:$C,'Unmet Need Analysis'!$A50)</f>
        <v>0</v>
      </c>
      <c r="L50">
        <f>SUMIFS(Strategies!P:P,Strategies!$C:$C,'Unmet Need Analysis'!$A50)</f>
        <v>0</v>
      </c>
      <c r="M50">
        <f>SUMIFS(Strategies!Q:Q,Strategies!$C:$C,'Unmet Need Analysis'!$A50)</f>
        <v>0</v>
      </c>
      <c r="N50">
        <f>SUMIFS(Strategies!R:R,Strategies!$C:$C,'Unmet Need Analysis'!$A50)</f>
        <v>0</v>
      </c>
      <c r="P50">
        <f t="shared" si="1"/>
        <v>0</v>
      </c>
      <c r="Q50">
        <f t="shared" si="2"/>
        <v>0</v>
      </c>
      <c r="R50">
        <f t="shared" si="3"/>
        <v>0</v>
      </c>
      <c r="S50">
        <f t="shared" si="4"/>
        <v>0</v>
      </c>
      <c r="T50">
        <f t="shared" si="5"/>
        <v>0</v>
      </c>
      <c r="U50">
        <f t="shared" si="6"/>
        <v>0</v>
      </c>
    </row>
    <row r="51" spans="1:21" x14ac:dyDescent="0.25">
      <c r="A51" t="s">
        <v>345</v>
      </c>
      <c r="B51">
        <f>SUMIFS(Needs!G:G,Needs!$B:$B,'Unmet Need Analysis'!$A51)</f>
        <v>0</v>
      </c>
      <c r="C51">
        <f>SUMIFS(Needs!H:H,Needs!$B:$B,'Unmet Need Analysis'!$A51)</f>
        <v>0</v>
      </c>
      <c r="D51">
        <f>SUMIFS(Needs!I:I,Needs!$B:$B,'Unmet Need Analysis'!$A51)</f>
        <v>0</v>
      </c>
      <c r="E51">
        <f>SUMIFS(Needs!J:J,Needs!$B:$B,'Unmet Need Analysis'!$A51)</f>
        <v>0</v>
      </c>
      <c r="F51">
        <f>SUMIFS(Needs!K:K,Needs!$B:$B,'Unmet Need Analysis'!$A51)</f>
        <v>0</v>
      </c>
      <c r="G51">
        <f>SUMIFS(Needs!L:L,Needs!$B:$B,'Unmet Need Analysis'!$A51)</f>
        <v>0</v>
      </c>
      <c r="I51">
        <f>SUMIFS(Strategies!M:M,Strategies!$C:$C,'Unmet Need Analysis'!$A51)</f>
        <v>0</v>
      </c>
      <c r="J51">
        <f>SUMIFS(Strategies!N:N,Strategies!$C:$C,'Unmet Need Analysis'!$A51)</f>
        <v>0</v>
      </c>
      <c r="K51">
        <f>SUMIFS(Strategies!O:O,Strategies!$C:$C,'Unmet Need Analysis'!$A51)</f>
        <v>0</v>
      </c>
      <c r="L51">
        <f>SUMIFS(Strategies!P:P,Strategies!$C:$C,'Unmet Need Analysis'!$A51)</f>
        <v>0</v>
      </c>
      <c r="M51">
        <f>SUMIFS(Strategies!Q:Q,Strategies!$C:$C,'Unmet Need Analysis'!$A51)</f>
        <v>0</v>
      </c>
      <c r="N51">
        <f>SUMIFS(Strategies!R:R,Strategies!$C:$C,'Unmet Need Analysis'!$A51)</f>
        <v>0</v>
      </c>
      <c r="P51">
        <f t="shared" si="1"/>
        <v>0</v>
      </c>
      <c r="Q51">
        <f t="shared" si="2"/>
        <v>0</v>
      </c>
      <c r="R51">
        <f t="shared" si="3"/>
        <v>0</v>
      </c>
      <c r="S51">
        <f t="shared" si="4"/>
        <v>0</v>
      </c>
      <c r="T51">
        <f t="shared" si="5"/>
        <v>0</v>
      </c>
      <c r="U51">
        <f t="shared" si="6"/>
        <v>0</v>
      </c>
    </row>
    <row r="52" spans="1:21" x14ac:dyDescent="0.25">
      <c r="A52" t="s">
        <v>349</v>
      </c>
      <c r="B52">
        <f>SUMIFS(Needs!G:G,Needs!$B:$B,'Unmet Need Analysis'!$A52)</f>
        <v>0</v>
      </c>
      <c r="C52">
        <f>SUMIFS(Needs!H:H,Needs!$B:$B,'Unmet Need Analysis'!$A52)</f>
        <v>0</v>
      </c>
      <c r="D52">
        <f>SUMIFS(Needs!I:I,Needs!$B:$B,'Unmet Need Analysis'!$A52)</f>
        <v>0</v>
      </c>
      <c r="E52">
        <f>SUMIFS(Needs!J:J,Needs!$B:$B,'Unmet Need Analysis'!$A52)</f>
        <v>0</v>
      </c>
      <c r="F52">
        <f>SUMIFS(Needs!K:K,Needs!$B:$B,'Unmet Need Analysis'!$A52)</f>
        <v>0</v>
      </c>
      <c r="G52">
        <f>SUMIFS(Needs!L:L,Needs!$B:$B,'Unmet Need Analysis'!$A52)</f>
        <v>0</v>
      </c>
      <c r="I52">
        <f>SUMIFS(Strategies!M:M,Strategies!$C:$C,'Unmet Need Analysis'!$A52)</f>
        <v>0</v>
      </c>
      <c r="J52">
        <f>SUMIFS(Strategies!N:N,Strategies!$C:$C,'Unmet Need Analysis'!$A52)</f>
        <v>0</v>
      </c>
      <c r="K52">
        <f>SUMIFS(Strategies!O:O,Strategies!$C:$C,'Unmet Need Analysis'!$A52)</f>
        <v>0</v>
      </c>
      <c r="L52">
        <f>SUMIFS(Strategies!P:P,Strategies!$C:$C,'Unmet Need Analysis'!$A52)</f>
        <v>0</v>
      </c>
      <c r="M52">
        <f>SUMIFS(Strategies!Q:Q,Strategies!$C:$C,'Unmet Need Analysis'!$A52)</f>
        <v>0</v>
      </c>
      <c r="N52">
        <f>SUMIFS(Strategies!R:R,Strategies!$C:$C,'Unmet Need Analysis'!$A52)</f>
        <v>0</v>
      </c>
      <c r="P52">
        <f t="shared" si="1"/>
        <v>0</v>
      </c>
      <c r="Q52">
        <f t="shared" si="2"/>
        <v>0</v>
      </c>
      <c r="R52">
        <f t="shared" si="3"/>
        <v>0</v>
      </c>
      <c r="S52">
        <f t="shared" si="4"/>
        <v>0</v>
      </c>
      <c r="T52">
        <f t="shared" si="5"/>
        <v>0</v>
      </c>
      <c r="U52">
        <f t="shared" si="6"/>
        <v>0</v>
      </c>
    </row>
    <row r="53" spans="1:21" x14ac:dyDescent="0.25">
      <c r="A53" t="s">
        <v>352</v>
      </c>
      <c r="B53">
        <f>SUMIFS(Needs!G:G,Needs!$B:$B,'Unmet Need Analysis'!$A53)</f>
        <v>0</v>
      </c>
      <c r="C53">
        <f>SUMIFS(Needs!H:H,Needs!$B:$B,'Unmet Need Analysis'!$A53)</f>
        <v>0</v>
      </c>
      <c r="D53">
        <f>SUMIFS(Needs!I:I,Needs!$B:$B,'Unmet Need Analysis'!$A53)</f>
        <v>0</v>
      </c>
      <c r="E53">
        <f>SUMIFS(Needs!J:J,Needs!$B:$B,'Unmet Need Analysis'!$A53)</f>
        <v>0</v>
      </c>
      <c r="F53">
        <f>SUMIFS(Needs!K:K,Needs!$B:$B,'Unmet Need Analysis'!$A53)</f>
        <v>0</v>
      </c>
      <c r="G53">
        <f>SUMIFS(Needs!L:L,Needs!$B:$B,'Unmet Need Analysis'!$A53)</f>
        <v>0</v>
      </c>
      <c r="I53">
        <f>SUMIFS(Strategies!M:M,Strategies!$C:$C,'Unmet Need Analysis'!$A53)</f>
        <v>0</v>
      </c>
      <c r="J53">
        <f>SUMIFS(Strategies!N:N,Strategies!$C:$C,'Unmet Need Analysis'!$A53)</f>
        <v>0</v>
      </c>
      <c r="K53">
        <f>SUMIFS(Strategies!O:O,Strategies!$C:$C,'Unmet Need Analysis'!$A53)</f>
        <v>0</v>
      </c>
      <c r="L53">
        <f>SUMIFS(Strategies!P:P,Strategies!$C:$C,'Unmet Need Analysis'!$A53)</f>
        <v>0</v>
      </c>
      <c r="M53">
        <f>SUMIFS(Strategies!Q:Q,Strategies!$C:$C,'Unmet Need Analysis'!$A53)</f>
        <v>0</v>
      </c>
      <c r="N53">
        <f>SUMIFS(Strategies!R:R,Strategies!$C:$C,'Unmet Need Analysis'!$A53)</f>
        <v>0</v>
      </c>
      <c r="P53">
        <f t="shared" si="1"/>
        <v>0</v>
      </c>
      <c r="Q53">
        <f t="shared" si="2"/>
        <v>0</v>
      </c>
      <c r="R53">
        <f t="shared" si="3"/>
        <v>0</v>
      </c>
      <c r="S53">
        <f t="shared" si="4"/>
        <v>0</v>
      </c>
      <c r="T53">
        <f t="shared" si="5"/>
        <v>0</v>
      </c>
      <c r="U53">
        <f t="shared" si="6"/>
        <v>0</v>
      </c>
    </row>
    <row r="54" spans="1:21" x14ac:dyDescent="0.25">
      <c r="A54" t="s">
        <v>357</v>
      </c>
      <c r="B54">
        <f>SUMIFS(Needs!G:G,Needs!$B:$B,'Unmet Need Analysis'!$A54)</f>
        <v>0</v>
      </c>
      <c r="C54">
        <f>SUMIFS(Needs!H:H,Needs!$B:$B,'Unmet Need Analysis'!$A54)</f>
        <v>0</v>
      </c>
      <c r="D54">
        <f>SUMIFS(Needs!I:I,Needs!$B:$B,'Unmet Need Analysis'!$A54)</f>
        <v>0</v>
      </c>
      <c r="E54">
        <f>SUMIFS(Needs!J:J,Needs!$B:$B,'Unmet Need Analysis'!$A54)</f>
        <v>0</v>
      </c>
      <c r="F54">
        <f>SUMIFS(Needs!K:K,Needs!$B:$B,'Unmet Need Analysis'!$A54)</f>
        <v>0</v>
      </c>
      <c r="G54">
        <f>SUMIFS(Needs!L:L,Needs!$B:$B,'Unmet Need Analysis'!$A54)</f>
        <v>0</v>
      </c>
      <c r="I54">
        <f>SUMIFS(Strategies!M:M,Strategies!$C:$C,'Unmet Need Analysis'!$A54)</f>
        <v>0</v>
      </c>
      <c r="J54">
        <f>SUMIFS(Strategies!N:N,Strategies!$C:$C,'Unmet Need Analysis'!$A54)</f>
        <v>0</v>
      </c>
      <c r="K54">
        <f>SUMIFS(Strategies!O:O,Strategies!$C:$C,'Unmet Need Analysis'!$A54)</f>
        <v>0</v>
      </c>
      <c r="L54">
        <f>SUMIFS(Strategies!P:P,Strategies!$C:$C,'Unmet Need Analysis'!$A54)</f>
        <v>0</v>
      </c>
      <c r="M54">
        <f>SUMIFS(Strategies!Q:Q,Strategies!$C:$C,'Unmet Need Analysis'!$A54)</f>
        <v>0</v>
      </c>
      <c r="N54">
        <f>SUMIFS(Strategies!R:R,Strategies!$C:$C,'Unmet Need Analysis'!$A54)</f>
        <v>0</v>
      </c>
      <c r="P54">
        <f t="shared" si="1"/>
        <v>0</v>
      </c>
      <c r="Q54">
        <f t="shared" si="2"/>
        <v>0</v>
      </c>
      <c r="R54">
        <f t="shared" si="3"/>
        <v>0</v>
      </c>
      <c r="S54">
        <f t="shared" si="4"/>
        <v>0</v>
      </c>
      <c r="T54">
        <f t="shared" si="5"/>
        <v>0</v>
      </c>
      <c r="U54">
        <f t="shared" si="6"/>
        <v>0</v>
      </c>
    </row>
    <row r="55" spans="1:21" x14ac:dyDescent="0.25">
      <c r="A55" t="s">
        <v>360</v>
      </c>
      <c r="B55">
        <f>SUMIFS(Needs!G:G,Needs!$B:$B,'Unmet Need Analysis'!$A55)</f>
        <v>0</v>
      </c>
      <c r="C55">
        <f>SUMIFS(Needs!H:H,Needs!$B:$B,'Unmet Need Analysis'!$A55)</f>
        <v>0</v>
      </c>
      <c r="D55">
        <f>SUMIFS(Needs!I:I,Needs!$B:$B,'Unmet Need Analysis'!$A55)</f>
        <v>0</v>
      </c>
      <c r="E55">
        <f>SUMIFS(Needs!J:J,Needs!$B:$B,'Unmet Need Analysis'!$A55)</f>
        <v>0</v>
      </c>
      <c r="F55">
        <f>SUMIFS(Needs!K:K,Needs!$B:$B,'Unmet Need Analysis'!$A55)</f>
        <v>0</v>
      </c>
      <c r="G55">
        <f>SUMIFS(Needs!L:L,Needs!$B:$B,'Unmet Need Analysis'!$A55)</f>
        <v>0</v>
      </c>
      <c r="I55">
        <f>SUMIFS(Strategies!M:M,Strategies!$C:$C,'Unmet Need Analysis'!$A55)</f>
        <v>0</v>
      </c>
      <c r="J55">
        <f>SUMIFS(Strategies!N:N,Strategies!$C:$C,'Unmet Need Analysis'!$A55)</f>
        <v>0</v>
      </c>
      <c r="K55">
        <f>SUMIFS(Strategies!O:O,Strategies!$C:$C,'Unmet Need Analysis'!$A55)</f>
        <v>0</v>
      </c>
      <c r="L55">
        <f>SUMIFS(Strategies!P:P,Strategies!$C:$C,'Unmet Need Analysis'!$A55)</f>
        <v>0</v>
      </c>
      <c r="M55">
        <f>SUMIFS(Strategies!Q:Q,Strategies!$C:$C,'Unmet Need Analysis'!$A55)</f>
        <v>0</v>
      </c>
      <c r="N55">
        <f>SUMIFS(Strategies!R:R,Strategies!$C:$C,'Unmet Need Analysis'!$A55)</f>
        <v>0</v>
      </c>
      <c r="P55">
        <f t="shared" si="1"/>
        <v>0</v>
      </c>
      <c r="Q55">
        <f t="shared" si="2"/>
        <v>0</v>
      </c>
      <c r="R55">
        <f t="shared" si="3"/>
        <v>0</v>
      </c>
      <c r="S55">
        <f t="shared" si="4"/>
        <v>0</v>
      </c>
      <c r="T55">
        <f t="shared" si="5"/>
        <v>0</v>
      </c>
      <c r="U55">
        <f t="shared" si="6"/>
        <v>0</v>
      </c>
    </row>
    <row r="56" spans="1:21" x14ac:dyDescent="0.25">
      <c r="A56" t="s">
        <v>365</v>
      </c>
      <c r="B56">
        <f>SUMIFS(Needs!G:G,Needs!$B:$B,'Unmet Need Analysis'!$A56)</f>
        <v>0</v>
      </c>
      <c r="C56">
        <f>SUMIFS(Needs!H:H,Needs!$B:$B,'Unmet Need Analysis'!$A56)</f>
        <v>0</v>
      </c>
      <c r="D56">
        <f>SUMIFS(Needs!I:I,Needs!$B:$B,'Unmet Need Analysis'!$A56)</f>
        <v>0</v>
      </c>
      <c r="E56">
        <f>SUMIFS(Needs!J:J,Needs!$B:$B,'Unmet Need Analysis'!$A56)</f>
        <v>0</v>
      </c>
      <c r="F56">
        <f>SUMIFS(Needs!K:K,Needs!$B:$B,'Unmet Need Analysis'!$A56)</f>
        <v>0</v>
      </c>
      <c r="G56">
        <f>SUMIFS(Needs!L:L,Needs!$B:$B,'Unmet Need Analysis'!$A56)</f>
        <v>0</v>
      </c>
      <c r="I56">
        <f>SUMIFS(Strategies!M:M,Strategies!$C:$C,'Unmet Need Analysis'!$A56)</f>
        <v>0</v>
      </c>
      <c r="J56">
        <f>SUMIFS(Strategies!N:N,Strategies!$C:$C,'Unmet Need Analysis'!$A56)</f>
        <v>0</v>
      </c>
      <c r="K56">
        <f>SUMIFS(Strategies!O:O,Strategies!$C:$C,'Unmet Need Analysis'!$A56)</f>
        <v>0</v>
      </c>
      <c r="L56">
        <f>SUMIFS(Strategies!P:P,Strategies!$C:$C,'Unmet Need Analysis'!$A56)</f>
        <v>0</v>
      </c>
      <c r="M56">
        <f>SUMIFS(Strategies!Q:Q,Strategies!$C:$C,'Unmet Need Analysis'!$A56)</f>
        <v>0</v>
      </c>
      <c r="N56">
        <f>SUMIFS(Strategies!R:R,Strategies!$C:$C,'Unmet Need Analysis'!$A56)</f>
        <v>0</v>
      </c>
      <c r="P56">
        <f t="shared" si="1"/>
        <v>0</v>
      </c>
      <c r="Q56">
        <f t="shared" si="2"/>
        <v>0</v>
      </c>
      <c r="R56">
        <f t="shared" si="3"/>
        <v>0</v>
      </c>
      <c r="S56">
        <f t="shared" si="4"/>
        <v>0</v>
      </c>
      <c r="T56">
        <f t="shared" si="5"/>
        <v>0</v>
      </c>
      <c r="U56">
        <f t="shared" si="6"/>
        <v>0</v>
      </c>
    </row>
    <row r="57" spans="1:21" x14ac:dyDescent="0.25">
      <c r="A57" t="s">
        <v>368</v>
      </c>
      <c r="B57">
        <f>SUMIFS(Needs!G:G,Needs!$B:$B,'Unmet Need Analysis'!$A57)</f>
        <v>0</v>
      </c>
      <c r="C57">
        <f>SUMIFS(Needs!H:H,Needs!$B:$B,'Unmet Need Analysis'!$A57)</f>
        <v>0</v>
      </c>
      <c r="D57">
        <f>SUMIFS(Needs!I:I,Needs!$B:$B,'Unmet Need Analysis'!$A57)</f>
        <v>0</v>
      </c>
      <c r="E57">
        <f>SUMIFS(Needs!J:J,Needs!$B:$B,'Unmet Need Analysis'!$A57)</f>
        <v>0</v>
      </c>
      <c r="F57">
        <f>SUMIFS(Needs!K:K,Needs!$B:$B,'Unmet Need Analysis'!$A57)</f>
        <v>0</v>
      </c>
      <c r="G57">
        <f>SUMIFS(Needs!L:L,Needs!$B:$B,'Unmet Need Analysis'!$A57)</f>
        <v>0</v>
      </c>
      <c r="I57">
        <f>SUMIFS(Strategies!M:M,Strategies!$C:$C,'Unmet Need Analysis'!$A57)</f>
        <v>0</v>
      </c>
      <c r="J57">
        <f>SUMIFS(Strategies!N:N,Strategies!$C:$C,'Unmet Need Analysis'!$A57)</f>
        <v>0</v>
      </c>
      <c r="K57">
        <f>SUMIFS(Strategies!O:O,Strategies!$C:$C,'Unmet Need Analysis'!$A57)</f>
        <v>0</v>
      </c>
      <c r="L57">
        <f>SUMIFS(Strategies!P:P,Strategies!$C:$C,'Unmet Need Analysis'!$A57)</f>
        <v>0</v>
      </c>
      <c r="M57">
        <f>SUMIFS(Strategies!Q:Q,Strategies!$C:$C,'Unmet Need Analysis'!$A57)</f>
        <v>0</v>
      </c>
      <c r="N57">
        <f>SUMIFS(Strategies!R:R,Strategies!$C:$C,'Unmet Need Analysis'!$A57)</f>
        <v>0</v>
      </c>
      <c r="P57">
        <f t="shared" si="1"/>
        <v>0</v>
      </c>
      <c r="Q57">
        <f t="shared" si="2"/>
        <v>0</v>
      </c>
      <c r="R57">
        <f t="shared" si="3"/>
        <v>0</v>
      </c>
      <c r="S57">
        <f t="shared" si="4"/>
        <v>0</v>
      </c>
      <c r="T57">
        <f t="shared" si="5"/>
        <v>0</v>
      </c>
      <c r="U57">
        <f t="shared" si="6"/>
        <v>0</v>
      </c>
    </row>
    <row r="58" spans="1:21" x14ac:dyDescent="0.25">
      <c r="A58" t="s">
        <v>373</v>
      </c>
      <c r="B58">
        <f>SUMIFS(Needs!G:G,Needs!$B:$B,'Unmet Need Analysis'!$A58)</f>
        <v>0</v>
      </c>
      <c r="C58">
        <f>SUMIFS(Needs!H:H,Needs!$B:$B,'Unmet Need Analysis'!$A58)</f>
        <v>0</v>
      </c>
      <c r="D58">
        <f>SUMIFS(Needs!I:I,Needs!$B:$B,'Unmet Need Analysis'!$A58)</f>
        <v>0</v>
      </c>
      <c r="E58">
        <f>SUMIFS(Needs!J:J,Needs!$B:$B,'Unmet Need Analysis'!$A58)</f>
        <v>0</v>
      </c>
      <c r="F58">
        <f>SUMIFS(Needs!K:K,Needs!$B:$B,'Unmet Need Analysis'!$A58)</f>
        <v>0</v>
      </c>
      <c r="G58">
        <f>SUMIFS(Needs!L:L,Needs!$B:$B,'Unmet Need Analysis'!$A58)</f>
        <v>0</v>
      </c>
      <c r="I58">
        <f>SUMIFS(Strategies!M:M,Strategies!$C:$C,'Unmet Need Analysis'!$A58)</f>
        <v>0</v>
      </c>
      <c r="J58">
        <f>SUMIFS(Strategies!N:N,Strategies!$C:$C,'Unmet Need Analysis'!$A58)</f>
        <v>0</v>
      </c>
      <c r="K58">
        <f>SUMIFS(Strategies!O:O,Strategies!$C:$C,'Unmet Need Analysis'!$A58)</f>
        <v>0</v>
      </c>
      <c r="L58">
        <f>SUMIFS(Strategies!P:P,Strategies!$C:$C,'Unmet Need Analysis'!$A58)</f>
        <v>0</v>
      </c>
      <c r="M58">
        <f>SUMIFS(Strategies!Q:Q,Strategies!$C:$C,'Unmet Need Analysis'!$A58)</f>
        <v>0</v>
      </c>
      <c r="N58">
        <f>SUMIFS(Strategies!R:R,Strategies!$C:$C,'Unmet Need Analysis'!$A58)</f>
        <v>0</v>
      </c>
      <c r="P58">
        <f t="shared" si="1"/>
        <v>0</v>
      </c>
      <c r="Q58">
        <f t="shared" si="2"/>
        <v>0</v>
      </c>
      <c r="R58">
        <f t="shared" si="3"/>
        <v>0</v>
      </c>
      <c r="S58">
        <f t="shared" si="4"/>
        <v>0</v>
      </c>
      <c r="T58">
        <f t="shared" si="5"/>
        <v>0</v>
      </c>
      <c r="U58">
        <f t="shared" si="6"/>
        <v>0</v>
      </c>
    </row>
    <row r="59" spans="1:21" x14ac:dyDescent="0.25">
      <c r="A59" t="s">
        <v>321</v>
      </c>
      <c r="B59">
        <f>SUMIFS(Needs!G:G,Needs!$B:$B,'Unmet Need Analysis'!$A59)</f>
        <v>71</v>
      </c>
      <c r="C59">
        <f>SUMIFS(Needs!H:H,Needs!$B:$B,'Unmet Need Analysis'!$A59)</f>
        <v>71</v>
      </c>
      <c r="D59">
        <f>SUMIFS(Needs!I:I,Needs!$B:$B,'Unmet Need Analysis'!$A59)</f>
        <v>71</v>
      </c>
      <c r="E59">
        <f>SUMIFS(Needs!J:J,Needs!$B:$B,'Unmet Need Analysis'!$A59)</f>
        <v>72</v>
      </c>
      <c r="F59">
        <f>SUMIFS(Needs!K:K,Needs!$B:$B,'Unmet Need Analysis'!$A59)</f>
        <v>72</v>
      </c>
      <c r="G59">
        <f>SUMIFS(Needs!L:L,Needs!$B:$B,'Unmet Need Analysis'!$A59)</f>
        <v>72</v>
      </c>
      <c r="I59">
        <f>SUMIFS(Strategies!M:M,Strategies!$C:$C,'Unmet Need Analysis'!$A59)</f>
        <v>71</v>
      </c>
      <c r="J59">
        <f>SUMIFS(Strategies!N:N,Strategies!$C:$C,'Unmet Need Analysis'!$A59)</f>
        <v>71</v>
      </c>
      <c r="K59">
        <f>SUMIFS(Strategies!O:O,Strategies!$C:$C,'Unmet Need Analysis'!$A59)</f>
        <v>71</v>
      </c>
      <c r="L59">
        <f>SUMIFS(Strategies!P:P,Strategies!$C:$C,'Unmet Need Analysis'!$A59)</f>
        <v>72</v>
      </c>
      <c r="M59">
        <f>SUMIFS(Strategies!Q:Q,Strategies!$C:$C,'Unmet Need Analysis'!$A59)</f>
        <v>72</v>
      </c>
      <c r="N59">
        <f>SUMIFS(Strategies!R:R,Strategies!$C:$C,'Unmet Need Analysis'!$A59)</f>
        <v>73</v>
      </c>
      <c r="P59">
        <f t="shared" si="1"/>
        <v>0</v>
      </c>
      <c r="Q59">
        <f t="shared" si="2"/>
        <v>0</v>
      </c>
      <c r="R59">
        <f t="shared" si="3"/>
        <v>0</v>
      </c>
      <c r="S59">
        <f t="shared" si="4"/>
        <v>0</v>
      </c>
      <c r="T59">
        <f t="shared" si="5"/>
        <v>0</v>
      </c>
      <c r="U59">
        <f t="shared" si="6"/>
        <v>1</v>
      </c>
    </row>
    <row r="60" spans="1:21" x14ac:dyDescent="0.25">
      <c r="A60" t="s">
        <v>332</v>
      </c>
      <c r="B60">
        <f>SUMIFS(Needs!G:G,Needs!$B:$B,'Unmet Need Analysis'!$A60)</f>
        <v>0</v>
      </c>
      <c r="C60">
        <f>SUMIFS(Needs!H:H,Needs!$B:$B,'Unmet Need Analysis'!$A60)</f>
        <v>0</v>
      </c>
      <c r="D60">
        <f>SUMIFS(Needs!I:I,Needs!$B:$B,'Unmet Need Analysis'!$A60)</f>
        <v>0</v>
      </c>
      <c r="E60">
        <f>SUMIFS(Needs!J:J,Needs!$B:$B,'Unmet Need Analysis'!$A60)</f>
        <v>0</v>
      </c>
      <c r="F60">
        <f>SUMIFS(Needs!K:K,Needs!$B:$B,'Unmet Need Analysis'!$A60)</f>
        <v>0</v>
      </c>
      <c r="G60">
        <f>SUMIFS(Needs!L:L,Needs!$B:$B,'Unmet Need Analysis'!$A60)</f>
        <v>0</v>
      </c>
      <c r="I60">
        <f>SUMIFS(Strategies!M:M,Strategies!$C:$C,'Unmet Need Analysis'!$A60)</f>
        <v>100</v>
      </c>
      <c r="J60">
        <f>SUMIFS(Strategies!N:N,Strategies!$C:$C,'Unmet Need Analysis'!$A60)</f>
        <v>100</v>
      </c>
      <c r="K60">
        <f>SUMIFS(Strategies!O:O,Strategies!$C:$C,'Unmet Need Analysis'!$A60)</f>
        <v>100</v>
      </c>
      <c r="L60">
        <f>SUMIFS(Strategies!P:P,Strategies!$C:$C,'Unmet Need Analysis'!$A60)</f>
        <v>100</v>
      </c>
      <c r="M60">
        <f>SUMIFS(Strategies!Q:Q,Strategies!$C:$C,'Unmet Need Analysis'!$A60)</f>
        <v>100</v>
      </c>
      <c r="N60">
        <f>SUMIFS(Strategies!R:R,Strategies!$C:$C,'Unmet Need Analysis'!$A60)</f>
        <v>100</v>
      </c>
      <c r="P60">
        <f t="shared" si="1"/>
        <v>100</v>
      </c>
      <c r="Q60">
        <f t="shared" si="2"/>
        <v>100</v>
      </c>
      <c r="R60">
        <f t="shared" si="3"/>
        <v>100</v>
      </c>
      <c r="S60">
        <f t="shared" si="4"/>
        <v>100</v>
      </c>
      <c r="T60">
        <f t="shared" si="5"/>
        <v>100</v>
      </c>
      <c r="U60">
        <f t="shared" si="6"/>
        <v>100</v>
      </c>
    </row>
    <row r="61" spans="1:21" x14ac:dyDescent="0.25">
      <c r="A61" t="s">
        <v>378</v>
      </c>
      <c r="B61">
        <f>SUMIFS(Needs!G:G,Needs!$B:$B,'Unmet Need Analysis'!$A61)</f>
        <v>0</v>
      </c>
      <c r="C61">
        <f>SUMIFS(Needs!H:H,Needs!$B:$B,'Unmet Need Analysis'!$A61)</f>
        <v>0</v>
      </c>
      <c r="D61">
        <f>SUMIFS(Needs!I:I,Needs!$B:$B,'Unmet Need Analysis'!$A61)</f>
        <v>0</v>
      </c>
      <c r="E61">
        <f>SUMIFS(Needs!J:J,Needs!$B:$B,'Unmet Need Analysis'!$A61)</f>
        <v>0</v>
      </c>
      <c r="F61">
        <f>SUMIFS(Needs!K:K,Needs!$B:$B,'Unmet Need Analysis'!$A61)</f>
        <v>0</v>
      </c>
      <c r="G61">
        <f>SUMIFS(Needs!L:L,Needs!$B:$B,'Unmet Need Analysis'!$A61)</f>
        <v>0</v>
      </c>
      <c r="I61">
        <f>SUMIFS(Strategies!M:M,Strategies!$C:$C,'Unmet Need Analysis'!$A61)</f>
        <v>0</v>
      </c>
      <c r="J61">
        <f>SUMIFS(Strategies!N:N,Strategies!$C:$C,'Unmet Need Analysis'!$A61)</f>
        <v>0</v>
      </c>
      <c r="K61">
        <f>SUMIFS(Strategies!O:O,Strategies!$C:$C,'Unmet Need Analysis'!$A61)</f>
        <v>0</v>
      </c>
      <c r="L61">
        <f>SUMIFS(Strategies!P:P,Strategies!$C:$C,'Unmet Need Analysis'!$A61)</f>
        <v>0</v>
      </c>
      <c r="M61">
        <f>SUMIFS(Strategies!Q:Q,Strategies!$C:$C,'Unmet Need Analysis'!$A61)</f>
        <v>0</v>
      </c>
      <c r="N61">
        <f>SUMIFS(Strategies!R:R,Strategies!$C:$C,'Unmet Need Analysis'!$A61)</f>
        <v>0</v>
      </c>
      <c r="P61">
        <f t="shared" si="1"/>
        <v>0</v>
      </c>
      <c r="Q61">
        <f t="shared" si="2"/>
        <v>0</v>
      </c>
      <c r="R61">
        <f t="shared" si="3"/>
        <v>0</v>
      </c>
      <c r="S61">
        <f t="shared" si="4"/>
        <v>0</v>
      </c>
      <c r="T61">
        <f t="shared" si="5"/>
        <v>0</v>
      </c>
      <c r="U61">
        <f t="shared" si="6"/>
        <v>0</v>
      </c>
    </row>
    <row r="62" spans="1:21" x14ac:dyDescent="0.25">
      <c r="A62" t="s">
        <v>81</v>
      </c>
      <c r="B62">
        <f>SUMIFS(Needs!G:G,Needs!$B:$B,'Unmet Need Analysis'!$A62)</f>
        <v>48</v>
      </c>
      <c r="C62">
        <f>SUMIFS(Needs!H:H,Needs!$B:$B,'Unmet Need Analysis'!$A62)</f>
        <v>105</v>
      </c>
      <c r="D62">
        <f>SUMIFS(Needs!I:I,Needs!$B:$B,'Unmet Need Analysis'!$A62)</f>
        <v>138</v>
      </c>
      <c r="E62">
        <f>SUMIFS(Needs!J:J,Needs!$B:$B,'Unmet Need Analysis'!$A62)</f>
        <v>155</v>
      </c>
      <c r="F62">
        <f>SUMIFS(Needs!K:K,Needs!$B:$B,'Unmet Need Analysis'!$A62)</f>
        <v>167</v>
      </c>
      <c r="G62">
        <f>SUMIFS(Needs!L:L,Needs!$B:$B,'Unmet Need Analysis'!$A62)</f>
        <v>175</v>
      </c>
      <c r="I62">
        <f>SUMIFS(Strategies!M:M,Strategies!$C:$C,'Unmet Need Analysis'!$A62)</f>
        <v>264</v>
      </c>
      <c r="J62">
        <f>SUMIFS(Strategies!N:N,Strategies!$C:$C,'Unmet Need Analysis'!$A62)</f>
        <v>287</v>
      </c>
      <c r="K62">
        <f>SUMIFS(Strategies!O:O,Strategies!$C:$C,'Unmet Need Analysis'!$A62)</f>
        <v>294</v>
      </c>
      <c r="L62">
        <f>SUMIFS(Strategies!P:P,Strategies!$C:$C,'Unmet Need Analysis'!$A62)</f>
        <v>295</v>
      </c>
      <c r="M62">
        <f>SUMIFS(Strategies!Q:Q,Strategies!$C:$C,'Unmet Need Analysis'!$A62)</f>
        <v>296</v>
      </c>
      <c r="N62">
        <f>SUMIFS(Strategies!R:R,Strategies!$C:$C,'Unmet Need Analysis'!$A62)</f>
        <v>297</v>
      </c>
      <c r="P62">
        <f t="shared" si="1"/>
        <v>216</v>
      </c>
      <c r="Q62">
        <f t="shared" si="2"/>
        <v>182</v>
      </c>
      <c r="R62">
        <f t="shared" si="3"/>
        <v>156</v>
      </c>
      <c r="S62">
        <f t="shared" si="4"/>
        <v>140</v>
      </c>
      <c r="T62">
        <f t="shared" si="5"/>
        <v>129</v>
      </c>
      <c r="U62">
        <f t="shared" si="6"/>
        <v>122</v>
      </c>
    </row>
    <row r="63" spans="1:21" x14ac:dyDescent="0.25">
      <c r="A63" t="s">
        <v>325</v>
      </c>
      <c r="B63">
        <f>SUMIFS(Needs!G:G,Needs!$B:$B,'Unmet Need Analysis'!$A63)</f>
        <v>0</v>
      </c>
      <c r="C63">
        <f>SUMIFS(Needs!H:H,Needs!$B:$B,'Unmet Need Analysis'!$A63)</f>
        <v>266</v>
      </c>
      <c r="D63">
        <f>SUMIFS(Needs!I:I,Needs!$B:$B,'Unmet Need Analysis'!$A63)</f>
        <v>818</v>
      </c>
      <c r="E63">
        <f>SUMIFS(Needs!J:J,Needs!$B:$B,'Unmet Need Analysis'!$A63)</f>
        <v>1525</v>
      </c>
      <c r="F63">
        <f>SUMIFS(Needs!K:K,Needs!$B:$B,'Unmet Need Analysis'!$A63)</f>
        <v>2229</v>
      </c>
      <c r="G63">
        <f>SUMIFS(Needs!L:L,Needs!$B:$B,'Unmet Need Analysis'!$A63)</f>
        <v>2977</v>
      </c>
      <c r="I63">
        <f>SUMIFS(Strategies!M:M,Strategies!$C:$C,'Unmet Need Analysis'!$A63)</f>
        <v>3000</v>
      </c>
      <c r="J63">
        <f>SUMIFS(Strategies!N:N,Strategies!$C:$C,'Unmet Need Analysis'!$A63)</f>
        <v>3000</v>
      </c>
      <c r="K63">
        <f>SUMIFS(Strategies!O:O,Strategies!$C:$C,'Unmet Need Analysis'!$A63)</f>
        <v>3000</v>
      </c>
      <c r="L63">
        <f>SUMIFS(Strategies!P:P,Strategies!$C:$C,'Unmet Need Analysis'!$A63)</f>
        <v>3000</v>
      </c>
      <c r="M63">
        <f>SUMIFS(Strategies!Q:Q,Strategies!$C:$C,'Unmet Need Analysis'!$A63)</f>
        <v>3000</v>
      </c>
      <c r="N63">
        <f>SUMIFS(Strategies!R:R,Strategies!$C:$C,'Unmet Need Analysis'!$A63)</f>
        <v>3000</v>
      </c>
      <c r="P63">
        <f t="shared" si="1"/>
        <v>3000</v>
      </c>
      <c r="Q63">
        <f t="shared" si="2"/>
        <v>2734</v>
      </c>
      <c r="R63">
        <f t="shared" si="3"/>
        <v>2182</v>
      </c>
      <c r="S63">
        <f t="shared" si="4"/>
        <v>1475</v>
      </c>
      <c r="T63">
        <f t="shared" si="5"/>
        <v>771</v>
      </c>
      <c r="U63">
        <f t="shared" si="6"/>
        <v>23</v>
      </c>
    </row>
    <row r="64" spans="1:21" x14ac:dyDescent="0.25">
      <c r="A64" t="s">
        <v>252</v>
      </c>
      <c r="B64">
        <f>SUMIFS(Needs!G:G,Needs!$B:$B,'Unmet Need Analysis'!$A64)</f>
        <v>93</v>
      </c>
      <c r="C64">
        <f>SUMIFS(Needs!H:H,Needs!$B:$B,'Unmet Need Analysis'!$A64)</f>
        <v>113</v>
      </c>
      <c r="D64">
        <f>SUMIFS(Needs!I:I,Needs!$B:$B,'Unmet Need Analysis'!$A64)</f>
        <v>133</v>
      </c>
      <c r="E64">
        <f>SUMIFS(Needs!J:J,Needs!$B:$B,'Unmet Need Analysis'!$A64)</f>
        <v>158</v>
      </c>
      <c r="F64">
        <f>SUMIFS(Needs!K:K,Needs!$B:$B,'Unmet Need Analysis'!$A64)</f>
        <v>182</v>
      </c>
      <c r="G64">
        <f>SUMIFS(Needs!L:L,Needs!$B:$B,'Unmet Need Analysis'!$A64)</f>
        <v>206</v>
      </c>
      <c r="I64">
        <f>SUMIFS(Strategies!M:M,Strategies!$C:$C,'Unmet Need Analysis'!$A64)</f>
        <v>102</v>
      </c>
      <c r="J64">
        <f>SUMIFS(Strategies!N:N,Strategies!$C:$C,'Unmet Need Analysis'!$A64)</f>
        <v>122</v>
      </c>
      <c r="K64">
        <f>SUMIFS(Strategies!O:O,Strategies!$C:$C,'Unmet Need Analysis'!$A64)</f>
        <v>141</v>
      </c>
      <c r="L64">
        <f>SUMIFS(Strategies!P:P,Strategies!$C:$C,'Unmet Need Analysis'!$A64)</f>
        <v>168</v>
      </c>
      <c r="M64">
        <f>SUMIFS(Strategies!Q:Q,Strategies!$C:$C,'Unmet Need Analysis'!$A64)</f>
        <v>195</v>
      </c>
      <c r="N64">
        <f>SUMIFS(Strategies!R:R,Strategies!$C:$C,'Unmet Need Analysis'!$A64)</f>
        <v>226</v>
      </c>
      <c r="P64">
        <f t="shared" si="1"/>
        <v>9</v>
      </c>
      <c r="Q64">
        <f t="shared" si="2"/>
        <v>9</v>
      </c>
      <c r="R64">
        <f t="shared" si="3"/>
        <v>8</v>
      </c>
      <c r="S64">
        <f t="shared" si="4"/>
        <v>10</v>
      </c>
      <c r="T64">
        <f t="shared" si="5"/>
        <v>13</v>
      </c>
      <c r="U64">
        <f t="shared" si="6"/>
        <v>20</v>
      </c>
    </row>
    <row r="65" spans="1:21" x14ac:dyDescent="0.25">
      <c r="A65" t="s">
        <v>105</v>
      </c>
      <c r="B65">
        <f>SUMIFS(Needs!G:G,Needs!$B:$B,'Unmet Need Analysis'!$A65)</f>
        <v>0</v>
      </c>
      <c r="C65">
        <f>SUMIFS(Needs!H:H,Needs!$B:$B,'Unmet Need Analysis'!$A65)</f>
        <v>0</v>
      </c>
      <c r="D65">
        <f>SUMIFS(Needs!I:I,Needs!$B:$B,'Unmet Need Analysis'!$A65)</f>
        <v>0</v>
      </c>
      <c r="E65">
        <f>SUMIFS(Needs!J:J,Needs!$B:$B,'Unmet Need Analysis'!$A65)</f>
        <v>0</v>
      </c>
      <c r="F65">
        <f>SUMIFS(Needs!K:K,Needs!$B:$B,'Unmet Need Analysis'!$A65)</f>
        <v>0</v>
      </c>
      <c r="G65">
        <f>SUMIFS(Needs!L:L,Needs!$B:$B,'Unmet Need Analysis'!$A65)</f>
        <v>0</v>
      </c>
      <c r="I65">
        <f>SUMIFS(Strategies!M:M,Strategies!$C:$C,'Unmet Need Analysis'!$A65)</f>
        <v>218</v>
      </c>
      <c r="J65">
        <f>SUMIFS(Strategies!N:N,Strategies!$C:$C,'Unmet Need Analysis'!$A65)</f>
        <v>244</v>
      </c>
      <c r="K65">
        <f>SUMIFS(Strategies!O:O,Strategies!$C:$C,'Unmet Need Analysis'!$A65)</f>
        <v>251</v>
      </c>
      <c r="L65">
        <f>SUMIFS(Strategies!P:P,Strategies!$C:$C,'Unmet Need Analysis'!$A65)</f>
        <v>265</v>
      </c>
      <c r="M65">
        <f>SUMIFS(Strategies!Q:Q,Strategies!$C:$C,'Unmet Need Analysis'!$A65)</f>
        <v>268</v>
      </c>
      <c r="N65">
        <f>SUMIFS(Strategies!R:R,Strategies!$C:$C,'Unmet Need Analysis'!$A65)</f>
        <v>273</v>
      </c>
      <c r="P65">
        <f t="shared" si="1"/>
        <v>218</v>
      </c>
      <c r="Q65">
        <f t="shared" si="2"/>
        <v>244</v>
      </c>
      <c r="R65">
        <f t="shared" si="3"/>
        <v>251</v>
      </c>
      <c r="S65">
        <f t="shared" si="4"/>
        <v>265</v>
      </c>
      <c r="T65">
        <f t="shared" si="5"/>
        <v>268</v>
      </c>
      <c r="U65">
        <f t="shared" si="6"/>
        <v>273</v>
      </c>
    </row>
    <row r="66" spans="1:21" x14ac:dyDescent="0.25">
      <c r="A66" t="s">
        <v>107</v>
      </c>
      <c r="B66">
        <f>SUMIFS(Needs!G:G,Needs!$B:$B,'Unmet Need Analysis'!$A66)</f>
        <v>0</v>
      </c>
      <c r="C66">
        <f>SUMIFS(Needs!H:H,Needs!$B:$B,'Unmet Need Analysis'!$A66)</f>
        <v>0</v>
      </c>
      <c r="D66">
        <f>SUMIFS(Needs!I:I,Needs!$B:$B,'Unmet Need Analysis'!$A66)</f>
        <v>0</v>
      </c>
      <c r="E66">
        <f>SUMIFS(Needs!J:J,Needs!$B:$B,'Unmet Need Analysis'!$A66)</f>
        <v>0</v>
      </c>
      <c r="F66">
        <f>SUMIFS(Needs!K:K,Needs!$B:$B,'Unmet Need Analysis'!$A66)</f>
        <v>0</v>
      </c>
      <c r="G66">
        <f>SUMIFS(Needs!L:L,Needs!$B:$B,'Unmet Need Analysis'!$A66)</f>
        <v>0</v>
      </c>
      <c r="I66">
        <f>SUMIFS(Strategies!M:M,Strategies!$C:$C,'Unmet Need Analysis'!$A66)</f>
        <v>47</v>
      </c>
      <c r="J66">
        <f>SUMIFS(Strategies!N:N,Strategies!$C:$C,'Unmet Need Analysis'!$A66)</f>
        <v>54</v>
      </c>
      <c r="K66">
        <f>SUMIFS(Strategies!O:O,Strategies!$C:$C,'Unmet Need Analysis'!$A66)</f>
        <v>53</v>
      </c>
      <c r="L66">
        <f>SUMIFS(Strategies!P:P,Strategies!$C:$C,'Unmet Need Analysis'!$A66)</f>
        <v>50</v>
      </c>
      <c r="M66">
        <f>SUMIFS(Strategies!Q:Q,Strategies!$C:$C,'Unmet Need Analysis'!$A66)</f>
        <v>56</v>
      </c>
      <c r="N66">
        <f>SUMIFS(Strategies!R:R,Strategies!$C:$C,'Unmet Need Analysis'!$A66)</f>
        <v>60</v>
      </c>
      <c r="P66">
        <f t="shared" si="1"/>
        <v>47</v>
      </c>
      <c r="Q66">
        <f t="shared" si="2"/>
        <v>54</v>
      </c>
      <c r="R66">
        <f t="shared" si="3"/>
        <v>53</v>
      </c>
      <c r="S66">
        <f t="shared" si="4"/>
        <v>50</v>
      </c>
      <c r="T66">
        <f t="shared" si="5"/>
        <v>56</v>
      </c>
      <c r="U66">
        <f t="shared" si="6"/>
        <v>60</v>
      </c>
    </row>
    <row r="67" spans="1:21" x14ac:dyDescent="0.25">
      <c r="A67" t="s">
        <v>199</v>
      </c>
      <c r="B67">
        <f>SUMIFS(Needs!G:G,Needs!$B:$B,'Unmet Need Analysis'!$A67)</f>
        <v>0</v>
      </c>
      <c r="C67">
        <f>SUMIFS(Needs!H:H,Needs!$B:$B,'Unmet Need Analysis'!$A67)</f>
        <v>1348</v>
      </c>
      <c r="D67">
        <f>SUMIFS(Needs!I:I,Needs!$B:$B,'Unmet Need Analysis'!$A67)</f>
        <v>2801</v>
      </c>
      <c r="E67">
        <f>SUMIFS(Needs!J:J,Needs!$B:$B,'Unmet Need Analysis'!$A67)</f>
        <v>2787</v>
      </c>
      <c r="F67">
        <f>SUMIFS(Needs!K:K,Needs!$B:$B,'Unmet Need Analysis'!$A67)</f>
        <v>2776</v>
      </c>
      <c r="G67">
        <f>SUMIFS(Needs!L:L,Needs!$B:$B,'Unmet Need Analysis'!$A67)</f>
        <v>2783</v>
      </c>
      <c r="I67">
        <f>SUMIFS(Strategies!M:M,Strategies!$C:$C,'Unmet Need Analysis'!$A67)</f>
        <v>2329</v>
      </c>
      <c r="J67">
        <f>SUMIFS(Strategies!N:N,Strategies!$C:$C,'Unmet Need Analysis'!$A67)</f>
        <v>4754</v>
      </c>
      <c r="K67">
        <f>SUMIFS(Strategies!O:O,Strategies!$C:$C,'Unmet Need Analysis'!$A67)</f>
        <v>6934</v>
      </c>
      <c r="L67">
        <f>SUMIFS(Strategies!P:P,Strategies!$C:$C,'Unmet Need Analysis'!$A67)</f>
        <v>6939</v>
      </c>
      <c r="M67">
        <f>SUMIFS(Strategies!Q:Q,Strategies!$C:$C,'Unmet Need Analysis'!$A67)</f>
        <v>7029</v>
      </c>
      <c r="N67">
        <f>SUMIFS(Strategies!R:R,Strategies!$C:$C,'Unmet Need Analysis'!$A67)</f>
        <v>7141</v>
      </c>
      <c r="P67">
        <f t="shared" ref="P67:P130" si="7">I67-B67</f>
        <v>2329</v>
      </c>
      <c r="Q67">
        <f t="shared" ref="Q67:Q130" si="8">J67-C67</f>
        <v>3406</v>
      </c>
      <c r="R67">
        <f t="shared" ref="R67:R130" si="9">K67-D67</f>
        <v>4133</v>
      </c>
      <c r="S67">
        <f t="shared" ref="S67:S130" si="10">L67-E67</f>
        <v>4152</v>
      </c>
      <c r="T67">
        <f t="shared" ref="T67:T130" si="11">M67-F67</f>
        <v>4253</v>
      </c>
      <c r="U67">
        <f t="shared" ref="U67:U130" si="12">N67-G67</f>
        <v>4358</v>
      </c>
    </row>
    <row r="68" spans="1:21" x14ac:dyDescent="0.25">
      <c r="A68" t="s">
        <v>156</v>
      </c>
      <c r="B68">
        <f>SUMIFS(Needs!G:G,Needs!$B:$B,'Unmet Need Analysis'!$A68)</f>
        <v>0</v>
      </c>
      <c r="C68">
        <f>SUMIFS(Needs!H:H,Needs!$B:$B,'Unmet Need Analysis'!$A68)</f>
        <v>0</v>
      </c>
      <c r="D68">
        <f>SUMIFS(Needs!I:I,Needs!$B:$B,'Unmet Need Analysis'!$A68)</f>
        <v>0</v>
      </c>
      <c r="E68">
        <f>SUMIFS(Needs!J:J,Needs!$B:$B,'Unmet Need Analysis'!$A68)</f>
        <v>0</v>
      </c>
      <c r="F68">
        <f>SUMIFS(Needs!K:K,Needs!$B:$B,'Unmet Need Analysis'!$A68)</f>
        <v>0</v>
      </c>
      <c r="G68">
        <f>SUMIFS(Needs!L:L,Needs!$B:$B,'Unmet Need Analysis'!$A68)</f>
        <v>0</v>
      </c>
      <c r="I68">
        <f>SUMIFS(Strategies!M:M,Strategies!$C:$C,'Unmet Need Analysis'!$A68)</f>
        <v>172</v>
      </c>
      <c r="J68">
        <f>SUMIFS(Strategies!N:N,Strategies!$C:$C,'Unmet Need Analysis'!$A68)</f>
        <v>165</v>
      </c>
      <c r="K68">
        <f>SUMIFS(Strategies!O:O,Strategies!$C:$C,'Unmet Need Analysis'!$A68)</f>
        <v>153</v>
      </c>
      <c r="L68">
        <f>SUMIFS(Strategies!P:P,Strategies!$C:$C,'Unmet Need Analysis'!$A68)</f>
        <v>161</v>
      </c>
      <c r="M68">
        <f>SUMIFS(Strategies!Q:Q,Strategies!$C:$C,'Unmet Need Analysis'!$A68)</f>
        <v>168</v>
      </c>
      <c r="N68">
        <f>SUMIFS(Strategies!R:R,Strategies!$C:$C,'Unmet Need Analysis'!$A68)</f>
        <v>174</v>
      </c>
      <c r="P68">
        <f t="shared" si="7"/>
        <v>172</v>
      </c>
      <c r="Q68">
        <f t="shared" si="8"/>
        <v>165</v>
      </c>
      <c r="R68">
        <f t="shared" si="9"/>
        <v>153</v>
      </c>
      <c r="S68">
        <f t="shared" si="10"/>
        <v>161</v>
      </c>
      <c r="T68">
        <f t="shared" si="11"/>
        <v>168</v>
      </c>
      <c r="U68">
        <f t="shared" si="12"/>
        <v>174</v>
      </c>
    </row>
    <row r="69" spans="1:21" x14ac:dyDescent="0.25">
      <c r="A69" t="s">
        <v>254</v>
      </c>
      <c r="B69">
        <f>SUMIFS(Needs!G:G,Needs!$B:$B,'Unmet Need Analysis'!$A69)</f>
        <v>0</v>
      </c>
      <c r="C69">
        <f>SUMIFS(Needs!H:H,Needs!$B:$B,'Unmet Need Analysis'!$A69)</f>
        <v>0</v>
      </c>
      <c r="D69">
        <f>SUMIFS(Needs!I:I,Needs!$B:$B,'Unmet Need Analysis'!$A69)</f>
        <v>0</v>
      </c>
      <c r="E69">
        <f>SUMIFS(Needs!J:J,Needs!$B:$B,'Unmet Need Analysis'!$A69)</f>
        <v>0</v>
      </c>
      <c r="F69">
        <f>SUMIFS(Needs!K:K,Needs!$B:$B,'Unmet Need Analysis'!$A69)</f>
        <v>0</v>
      </c>
      <c r="G69">
        <f>SUMIFS(Needs!L:L,Needs!$B:$B,'Unmet Need Analysis'!$A69)</f>
        <v>0</v>
      </c>
      <c r="I69">
        <f>SUMIFS(Strategies!M:M,Strategies!$C:$C,'Unmet Need Analysis'!$A69)</f>
        <v>561</v>
      </c>
      <c r="J69">
        <f>SUMIFS(Strategies!N:N,Strategies!$C:$C,'Unmet Need Analysis'!$A69)</f>
        <v>738</v>
      </c>
      <c r="K69">
        <f>SUMIFS(Strategies!O:O,Strategies!$C:$C,'Unmet Need Analysis'!$A69)</f>
        <v>924</v>
      </c>
      <c r="L69">
        <f>SUMIFS(Strategies!P:P,Strategies!$C:$C,'Unmet Need Analysis'!$A69)</f>
        <v>1170</v>
      </c>
      <c r="M69">
        <f>SUMIFS(Strategies!Q:Q,Strategies!$C:$C,'Unmet Need Analysis'!$A69)</f>
        <v>1401</v>
      </c>
      <c r="N69">
        <f>SUMIFS(Strategies!R:R,Strategies!$C:$C,'Unmet Need Analysis'!$A69)</f>
        <v>1658</v>
      </c>
      <c r="P69">
        <f t="shared" si="7"/>
        <v>561</v>
      </c>
      <c r="Q69">
        <f t="shared" si="8"/>
        <v>738</v>
      </c>
      <c r="R69">
        <f t="shared" si="9"/>
        <v>924</v>
      </c>
      <c r="S69">
        <f t="shared" si="10"/>
        <v>1170</v>
      </c>
      <c r="T69">
        <f t="shared" si="11"/>
        <v>1401</v>
      </c>
      <c r="U69">
        <f t="shared" si="12"/>
        <v>1658</v>
      </c>
    </row>
    <row r="70" spans="1:21" x14ac:dyDescent="0.25">
      <c r="A70" t="s">
        <v>256</v>
      </c>
      <c r="B70">
        <f>SUMIFS(Needs!G:G,Needs!$B:$B,'Unmet Need Analysis'!$A70)</f>
        <v>1469</v>
      </c>
      <c r="C70">
        <f>SUMIFS(Needs!H:H,Needs!$B:$B,'Unmet Need Analysis'!$A70)</f>
        <v>3607</v>
      </c>
      <c r="D70">
        <f>SUMIFS(Needs!I:I,Needs!$B:$B,'Unmet Need Analysis'!$A70)</f>
        <v>3585</v>
      </c>
      <c r="E70">
        <f>SUMIFS(Needs!J:J,Needs!$B:$B,'Unmet Need Analysis'!$A70)</f>
        <v>3573</v>
      </c>
      <c r="F70">
        <f>SUMIFS(Needs!K:K,Needs!$B:$B,'Unmet Need Analysis'!$A70)</f>
        <v>3568</v>
      </c>
      <c r="G70">
        <f>SUMIFS(Needs!L:L,Needs!$B:$B,'Unmet Need Analysis'!$A70)</f>
        <v>3567</v>
      </c>
      <c r="I70">
        <f>SUMIFS(Strategies!M:M,Strategies!$C:$C,'Unmet Need Analysis'!$A70)</f>
        <v>3597</v>
      </c>
      <c r="J70">
        <f>SUMIFS(Strategies!N:N,Strategies!$C:$C,'Unmet Need Analysis'!$A70)</f>
        <v>4975</v>
      </c>
      <c r="K70">
        <f>SUMIFS(Strategies!O:O,Strategies!$C:$C,'Unmet Need Analysis'!$A70)</f>
        <v>5727</v>
      </c>
      <c r="L70">
        <f>SUMIFS(Strategies!P:P,Strategies!$C:$C,'Unmet Need Analysis'!$A70)</f>
        <v>6368</v>
      </c>
      <c r="M70">
        <f>SUMIFS(Strategies!Q:Q,Strategies!$C:$C,'Unmet Need Analysis'!$A70)</f>
        <v>6955</v>
      </c>
      <c r="N70">
        <f>SUMIFS(Strategies!R:R,Strategies!$C:$C,'Unmet Need Analysis'!$A70)</f>
        <v>7236</v>
      </c>
      <c r="P70">
        <f t="shared" si="7"/>
        <v>2128</v>
      </c>
      <c r="Q70">
        <f t="shared" si="8"/>
        <v>1368</v>
      </c>
      <c r="R70">
        <f t="shared" si="9"/>
        <v>2142</v>
      </c>
      <c r="S70">
        <f t="shared" si="10"/>
        <v>2795</v>
      </c>
      <c r="T70">
        <f t="shared" si="11"/>
        <v>3387</v>
      </c>
      <c r="U70">
        <f t="shared" si="12"/>
        <v>3669</v>
      </c>
    </row>
    <row r="71" spans="1:21" x14ac:dyDescent="0.25">
      <c r="A71" t="s">
        <v>259</v>
      </c>
      <c r="B71">
        <f>SUMIFS(Needs!G:G,Needs!$B:$B,'Unmet Need Analysis'!$A71)</f>
        <v>0</v>
      </c>
      <c r="C71">
        <f>SUMIFS(Needs!H:H,Needs!$B:$B,'Unmet Need Analysis'!$A71)</f>
        <v>4653</v>
      </c>
      <c r="D71">
        <f>SUMIFS(Needs!I:I,Needs!$B:$B,'Unmet Need Analysis'!$A71)</f>
        <v>12090</v>
      </c>
      <c r="E71">
        <f>SUMIFS(Needs!J:J,Needs!$B:$B,'Unmet Need Analysis'!$A71)</f>
        <v>20936</v>
      </c>
      <c r="F71">
        <f>SUMIFS(Needs!K:K,Needs!$B:$B,'Unmet Need Analysis'!$A71)</f>
        <v>26947</v>
      </c>
      <c r="G71">
        <f>SUMIFS(Needs!L:L,Needs!$B:$B,'Unmet Need Analysis'!$A71)</f>
        <v>33576</v>
      </c>
      <c r="I71">
        <f>SUMIFS(Strategies!M:M,Strategies!$C:$C,'Unmet Need Analysis'!$A71)</f>
        <v>15970</v>
      </c>
      <c r="J71">
        <f>SUMIFS(Strategies!N:N,Strategies!$C:$C,'Unmet Need Analysis'!$A71)</f>
        <v>16155</v>
      </c>
      <c r="K71">
        <f>SUMIFS(Strategies!O:O,Strategies!$C:$C,'Unmet Need Analysis'!$A71)</f>
        <v>17653</v>
      </c>
      <c r="L71">
        <f>SUMIFS(Strategies!P:P,Strategies!$C:$C,'Unmet Need Analysis'!$A71)</f>
        <v>21149</v>
      </c>
      <c r="M71">
        <f>SUMIFS(Strategies!Q:Q,Strategies!$C:$C,'Unmet Need Analysis'!$A71)</f>
        <v>27190</v>
      </c>
      <c r="N71">
        <f>SUMIFS(Strategies!R:R,Strategies!$C:$C,'Unmet Need Analysis'!$A71)</f>
        <v>33858</v>
      </c>
      <c r="P71">
        <f t="shared" si="7"/>
        <v>15970</v>
      </c>
      <c r="Q71">
        <f t="shared" si="8"/>
        <v>11502</v>
      </c>
      <c r="R71">
        <f t="shared" si="9"/>
        <v>5563</v>
      </c>
      <c r="S71">
        <f t="shared" si="10"/>
        <v>213</v>
      </c>
      <c r="T71">
        <f t="shared" si="11"/>
        <v>243</v>
      </c>
      <c r="U71">
        <f t="shared" si="12"/>
        <v>282</v>
      </c>
    </row>
    <row r="72" spans="1:21" x14ac:dyDescent="0.25">
      <c r="A72" t="s">
        <v>158</v>
      </c>
      <c r="B72">
        <f>SUMIFS(Needs!G:G,Needs!$B:$B,'Unmet Need Analysis'!$A72)</f>
        <v>0</v>
      </c>
      <c r="C72">
        <f>SUMIFS(Needs!H:H,Needs!$B:$B,'Unmet Need Analysis'!$A72)</f>
        <v>0</v>
      </c>
      <c r="D72">
        <f>SUMIFS(Needs!I:I,Needs!$B:$B,'Unmet Need Analysis'!$A72)</f>
        <v>0</v>
      </c>
      <c r="E72">
        <f>SUMIFS(Needs!J:J,Needs!$B:$B,'Unmet Need Analysis'!$A72)</f>
        <v>0</v>
      </c>
      <c r="F72">
        <f>SUMIFS(Needs!K:K,Needs!$B:$B,'Unmet Need Analysis'!$A72)</f>
        <v>0</v>
      </c>
      <c r="G72">
        <f>SUMIFS(Needs!L:L,Needs!$B:$B,'Unmet Need Analysis'!$A72)</f>
        <v>0</v>
      </c>
      <c r="I72">
        <f>SUMIFS(Strategies!M:M,Strategies!$C:$C,'Unmet Need Analysis'!$A72)</f>
        <v>30</v>
      </c>
      <c r="J72">
        <f>SUMIFS(Strategies!N:N,Strategies!$C:$C,'Unmet Need Analysis'!$A72)</f>
        <v>33</v>
      </c>
      <c r="K72">
        <f>SUMIFS(Strategies!O:O,Strategies!$C:$C,'Unmet Need Analysis'!$A72)</f>
        <v>35</v>
      </c>
      <c r="L72">
        <f>SUMIFS(Strategies!P:P,Strategies!$C:$C,'Unmet Need Analysis'!$A72)</f>
        <v>37</v>
      </c>
      <c r="M72">
        <f>SUMIFS(Strategies!Q:Q,Strategies!$C:$C,'Unmet Need Analysis'!$A72)</f>
        <v>38</v>
      </c>
      <c r="N72">
        <f>SUMIFS(Strategies!R:R,Strategies!$C:$C,'Unmet Need Analysis'!$A72)</f>
        <v>40</v>
      </c>
      <c r="P72">
        <f t="shared" si="7"/>
        <v>30</v>
      </c>
      <c r="Q72">
        <f t="shared" si="8"/>
        <v>33</v>
      </c>
      <c r="R72">
        <f t="shared" si="9"/>
        <v>35</v>
      </c>
      <c r="S72">
        <f t="shared" si="10"/>
        <v>37</v>
      </c>
      <c r="T72">
        <f t="shared" si="11"/>
        <v>38</v>
      </c>
      <c r="U72">
        <f t="shared" si="12"/>
        <v>40</v>
      </c>
    </row>
    <row r="73" spans="1:21" x14ac:dyDescent="0.25">
      <c r="A73" t="s">
        <v>214</v>
      </c>
      <c r="B73">
        <f>SUMIFS(Needs!G:G,Needs!$B:$B,'Unmet Need Analysis'!$A73)</f>
        <v>0</v>
      </c>
      <c r="C73">
        <f>SUMIFS(Needs!H:H,Needs!$B:$B,'Unmet Need Analysis'!$A73)</f>
        <v>0</v>
      </c>
      <c r="D73">
        <f>SUMIFS(Needs!I:I,Needs!$B:$B,'Unmet Need Analysis'!$A73)</f>
        <v>0</v>
      </c>
      <c r="E73">
        <f>SUMIFS(Needs!J:J,Needs!$B:$B,'Unmet Need Analysis'!$A73)</f>
        <v>0</v>
      </c>
      <c r="F73">
        <f>SUMIFS(Needs!K:K,Needs!$B:$B,'Unmet Need Analysis'!$A73)</f>
        <v>0</v>
      </c>
      <c r="G73">
        <f>SUMIFS(Needs!L:L,Needs!$B:$B,'Unmet Need Analysis'!$A73)</f>
        <v>0</v>
      </c>
      <c r="I73">
        <f>SUMIFS(Strategies!M:M,Strategies!$C:$C,'Unmet Need Analysis'!$A73)</f>
        <v>8</v>
      </c>
      <c r="J73">
        <f>SUMIFS(Strategies!N:N,Strategies!$C:$C,'Unmet Need Analysis'!$A73)</f>
        <v>26</v>
      </c>
      <c r="K73">
        <f>SUMIFS(Strategies!O:O,Strategies!$C:$C,'Unmet Need Analysis'!$A73)</f>
        <v>23</v>
      </c>
      <c r="L73">
        <f>SUMIFS(Strategies!P:P,Strategies!$C:$C,'Unmet Need Analysis'!$A73)</f>
        <v>21</v>
      </c>
      <c r="M73">
        <f>SUMIFS(Strategies!Q:Q,Strategies!$C:$C,'Unmet Need Analysis'!$A73)</f>
        <v>21</v>
      </c>
      <c r="N73">
        <f>SUMIFS(Strategies!R:R,Strategies!$C:$C,'Unmet Need Analysis'!$A73)</f>
        <v>21</v>
      </c>
      <c r="P73">
        <f t="shared" si="7"/>
        <v>8</v>
      </c>
      <c r="Q73">
        <f t="shared" si="8"/>
        <v>26</v>
      </c>
      <c r="R73">
        <f t="shared" si="9"/>
        <v>23</v>
      </c>
      <c r="S73">
        <f t="shared" si="10"/>
        <v>21</v>
      </c>
      <c r="T73">
        <f t="shared" si="11"/>
        <v>21</v>
      </c>
      <c r="U73">
        <f t="shared" si="12"/>
        <v>21</v>
      </c>
    </row>
    <row r="74" spans="1:21" x14ac:dyDescent="0.25">
      <c r="A74" t="s">
        <v>328</v>
      </c>
      <c r="B74">
        <f>SUMIFS(Needs!G:G,Needs!$B:$B,'Unmet Need Analysis'!$A74)</f>
        <v>0</v>
      </c>
      <c r="C74">
        <f>SUMIFS(Needs!H:H,Needs!$B:$B,'Unmet Need Analysis'!$A74)</f>
        <v>0</v>
      </c>
      <c r="D74">
        <f>SUMIFS(Needs!I:I,Needs!$B:$B,'Unmet Need Analysis'!$A74)</f>
        <v>0</v>
      </c>
      <c r="E74">
        <f>SUMIFS(Needs!J:J,Needs!$B:$B,'Unmet Need Analysis'!$A74)</f>
        <v>0</v>
      </c>
      <c r="F74">
        <f>SUMIFS(Needs!K:K,Needs!$B:$B,'Unmet Need Analysis'!$A74)</f>
        <v>0</v>
      </c>
      <c r="G74">
        <f>SUMIFS(Needs!L:L,Needs!$B:$B,'Unmet Need Analysis'!$A74)</f>
        <v>0</v>
      </c>
      <c r="I74">
        <f>SUMIFS(Strategies!M:M,Strategies!$C:$C,'Unmet Need Analysis'!$A74)</f>
        <v>600</v>
      </c>
      <c r="J74">
        <f>SUMIFS(Strategies!N:N,Strategies!$C:$C,'Unmet Need Analysis'!$A74)</f>
        <v>600</v>
      </c>
      <c r="K74">
        <f>SUMIFS(Strategies!O:O,Strategies!$C:$C,'Unmet Need Analysis'!$A74)</f>
        <v>600</v>
      </c>
      <c r="L74">
        <f>SUMIFS(Strategies!P:P,Strategies!$C:$C,'Unmet Need Analysis'!$A74)</f>
        <v>600</v>
      </c>
      <c r="M74">
        <f>SUMIFS(Strategies!Q:Q,Strategies!$C:$C,'Unmet Need Analysis'!$A74)</f>
        <v>600</v>
      </c>
      <c r="N74">
        <f>SUMIFS(Strategies!R:R,Strategies!$C:$C,'Unmet Need Analysis'!$A74)</f>
        <v>600</v>
      </c>
      <c r="P74">
        <f t="shared" si="7"/>
        <v>600</v>
      </c>
      <c r="Q74">
        <f t="shared" si="8"/>
        <v>600</v>
      </c>
      <c r="R74">
        <f t="shared" si="9"/>
        <v>600</v>
      </c>
      <c r="S74">
        <f t="shared" si="10"/>
        <v>600</v>
      </c>
      <c r="T74">
        <f t="shared" si="11"/>
        <v>600</v>
      </c>
      <c r="U74">
        <f t="shared" si="12"/>
        <v>600</v>
      </c>
    </row>
    <row r="75" spans="1:21" x14ac:dyDescent="0.25">
      <c r="A75" t="s">
        <v>343</v>
      </c>
      <c r="B75">
        <f>SUMIFS(Needs!G:G,Needs!$B:$B,'Unmet Need Analysis'!$A75)</f>
        <v>0</v>
      </c>
      <c r="C75">
        <f>SUMIFS(Needs!H:H,Needs!$B:$B,'Unmet Need Analysis'!$A75)</f>
        <v>0</v>
      </c>
      <c r="D75">
        <f>SUMIFS(Needs!I:I,Needs!$B:$B,'Unmet Need Analysis'!$A75)</f>
        <v>0</v>
      </c>
      <c r="E75">
        <f>SUMIFS(Needs!J:J,Needs!$B:$B,'Unmet Need Analysis'!$A75)</f>
        <v>0</v>
      </c>
      <c r="F75">
        <f>SUMIFS(Needs!K:K,Needs!$B:$B,'Unmet Need Analysis'!$A75)</f>
        <v>0</v>
      </c>
      <c r="G75">
        <f>SUMIFS(Needs!L:L,Needs!$B:$B,'Unmet Need Analysis'!$A75)</f>
        <v>0</v>
      </c>
      <c r="I75">
        <f>SUMIFS(Strategies!M:M,Strategies!$C:$C,'Unmet Need Analysis'!$A75)</f>
        <v>0</v>
      </c>
      <c r="J75">
        <f>SUMIFS(Strategies!N:N,Strategies!$C:$C,'Unmet Need Analysis'!$A75)</f>
        <v>0</v>
      </c>
      <c r="K75">
        <f>SUMIFS(Strategies!O:O,Strategies!$C:$C,'Unmet Need Analysis'!$A75)</f>
        <v>0</v>
      </c>
      <c r="L75">
        <f>SUMIFS(Strategies!P:P,Strategies!$C:$C,'Unmet Need Analysis'!$A75)</f>
        <v>0</v>
      </c>
      <c r="M75">
        <f>SUMIFS(Strategies!Q:Q,Strategies!$C:$C,'Unmet Need Analysis'!$A75)</f>
        <v>0</v>
      </c>
      <c r="N75">
        <f>SUMIFS(Strategies!R:R,Strategies!$C:$C,'Unmet Need Analysis'!$A75)</f>
        <v>0</v>
      </c>
      <c r="P75">
        <f t="shared" si="7"/>
        <v>0</v>
      </c>
      <c r="Q75">
        <f t="shared" si="8"/>
        <v>0</v>
      </c>
      <c r="R75">
        <f t="shared" si="9"/>
        <v>0</v>
      </c>
      <c r="S75">
        <f t="shared" si="10"/>
        <v>0</v>
      </c>
      <c r="T75">
        <f t="shared" si="11"/>
        <v>0</v>
      </c>
      <c r="U75">
        <f t="shared" si="12"/>
        <v>0</v>
      </c>
    </row>
    <row r="76" spans="1:21" x14ac:dyDescent="0.25">
      <c r="A76" t="s">
        <v>346</v>
      </c>
      <c r="B76">
        <f>SUMIFS(Needs!G:G,Needs!$B:$B,'Unmet Need Analysis'!$A76)</f>
        <v>0</v>
      </c>
      <c r="C76">
        <f>SUMIFS(Needs!H:H,Needs!$B:$B,'Unmet Need Analysis'!$A76)</f>
        <v>0</v>
      </c>
      <c r="D76">
        <f>SUMIFS(Needs!I:I,Needs!$B:$B,'Unmet Need Analysis'!$A76)</f>
        <v>0</v>
      </c>
      <c r="E76">
        <f>SUMIFS(Needs!J:J,Needs!$B:$B,'Unmet Need Analysis'!$A76)</f>
        <v>0</v>
      </c>
      <c r="F76">
        <f>SUMIFS(Needs!K:K,Needs!$B:$B,'Unmet Need Analysis'!$A76)</f>
        <v>0</v>
      </c>
      <c r="G76">
        <f>SUMIFS(Needs!L:L,Needs!$B:$B,'Unmet Need Analysis'!$A76)</f>
        <v>0</v>
      </c>
      <c r="I76">
        <f>SUMIFS(Strategies!M:M,Strategies!$C:$C,'Unmet Need Analysis'!$A76)</f>
        <v>0</v>
      </c>
      <c r="J76">
        <f>SUMIFS(Strategies!N:N,Strategies!$C:$C,'Unmet Need Analysis'!$A76)</f>
        <v>0</v>
      </c>
      <c r="K76">
        <f>SUMIFS(Strategies!O:O,Strategies!$C:$C,'Unmet Need Analysis'!$A76)</f>
        <v>0</v>
      </c>
      <c r="L76">
        <f>SUMIFS(Strategies!P:P,Strategies!$C:$C,'Unmet Need Analysis'!$A76)</f>
        <v>0</v>
      </c>
      <c r="M76">
        <f>SUMIFS(Strategies!Q:Q,Strategies!$C:$C,'Unmet Need Analysis'!$A76)</f>
        <v>0</v>
      </c>
      <c r="N76">
        <f>SUMIFS(Strategies!R:R,Strategies!$C:$C,'Unmet Need Analysis'!$A76)</f>
        <v>0</v>
      </c>
      <c r="P76">
        <f t="shared" si="7"/>
        <v>0</v>
      </c>
      <c r="Q76">
        <f t="shared" si="8"/>
        <v>0</v>
      </c>
      <c r="R76">
        <f t="shared" si="9"/>
        <v>0</v>
      </c>
      <c r="S76">
        <f t="shared" si="10"/>
        <v>0</v>
      </c>
      <c r="T76">
        <f t="shared" si="11"/>
        <v>0</v>
      </c>
      <c r="U76">
        <f t="shared" si="12"/>
        <v>0</v>
      </c>
    </row>
    <row r="77" spans="1:21" x14ac:dyDescent="0.25">
      <c r="A77" t="s">
        <v>350</v>
      </c>
      <c r="B77">
        <f>SUMIFS(Needs!G:G,Needs!$B:$B,'Unmet Need Analysis'!$A77)</f>
        <v>0</v>
      </c>
      <c r="C77">
        <f>SUMIFS(Needs!H:H,Needs!$B:$B,'Unmet Need Analysis'!$A77)</f>
        <v>0</v>
      </c>
      <c r="D77">
        <f>SUMIFS(Needs!I:I,Needs!$B:$B,'Unmet Need Analysis'!$A77)</f>
        <v>0</v>
      </c>
      <c r="E77">
        <f>SUMIFS(Needs!J:J,Needs!$B:$B,'Unmet Need Analysis'!$A77)</f>
        <v>0</v>
      </c>
      <c r="F77">
        <f>SUMIFS(Needs!K:K,Needs!$B:$B,'Unmet Need Analysis'!$A77)</f>
        <v>0</v>
      </c>
      <c r="G77">
        <f>SUMIFS(Needs!L:L,Needs!$B:$B,'Unmet Need Analysis'!$A77)</f>
        <v>0</v>
      </c>
      <c r="I77">
        <f>SUMIFS(Strategies!M:M,Strategies!$C:$C,'Unmet Need Analysis'!$A77)</f>
        <v>0</v>
      </c>
      <c r="J77">
        <f>SUMIFS(Strategies!N:N,Strategies!$C:$C,'Unmet Need Analysis'!$A77)</f>
        <v>0</v>
      </c>
      <c r="K77">
        <f>SUMIFS(Strategies!O:O,Strategies!$C:$C,'Unmet Need Analysis'!$A77)</f>
        <v>0</v>
      </c>
      <c r="L77">
        <f>SUMIFS(Strategies!P:P,Strategies!$C:$C,'Unmet Need Analysis'!$A77)</f>
        <v>0</v>
      </c>
      <c r="M77">
        <f>SUMIFS(Strategies!Q:Q,Strategies!$C:$C,'Unmet Need Analysis'!$A77)</f>
        <v>0</v>
      </c>
      <c r="N77">
        <f>SUMIFS(Strategies!R:R,Strategies!$C:$C,'Unmet Need Analysis'!$A77)</f>
        <v>0</v>
      </c>
      <c r="P77">
        <f t="shared" si="7"/>
        <v>0</v>
      </c>
      <c r="Q77">
        <f t="shared" si="8"/>
        <v>0</v>
      </c>
      <c r="R77">
        <f t="shared" si="9"/>
        <v>0</v>
      </c>
      <c r="S77">
        <f t="shared" si="10"/>
        <v>0</v>
      </c>
      <c r="T77">
        <f t="shared" si="11"/>
        <v>0</v>
      </c>
      <c r="U77">
        <f t="shared" si="12"/>
        <v>0</v>
      </c>
    </row>
    <row r="78" spans="1:21" x14ac:dyDescent="0.25">
      <c r="A78" t="s">
        <v>353</v>
      </c>
      <c r="B78">
        <f>SUMIFS(Needs!G:G,Needs!$B:$B,'Unmet Need Analysis'!$A78)</f>
        <v>0</v>
      </c>
      <c r="C78">
        <f>SUMIFS(Needs!H:H,Needs!$B:$B,'Unmet Need Analysis'!$A78)</f>
        <v>0</v>
      </c>
      <c r="D78">
        <f>SUMIFS(Needs!I:I,Needs!$B:$B,'Unmet Need Analysis'!$A78)</f>
        <v>0</v>
      </c>
      <c r="E78">
        <f>SUMIFS(Needs!J:J,Needs!$B:$B,'Unmet Need Analysis'!$A78)</f>
        <v>0</v>
      </c>
      <c r="F78">
        <f>SUMIFS(Needs!K:K,Needs!$B:$B,'Unmet Need Analysis'!$A78)</f>
        <v>0</v>
      </c>
      <c r="G78">
        <f>SUMIFS(Needs!L:L,Needs!$B:$B,'Unmet Need Analysis'!$A78)</f>
        <v>0</v>
      </c>
      <c r="I78">
        <f>SUMIFS(Strategies!M:M,Strategies!$C:$C,'Unmet Need Analysis'!$A78)</f>
        <v>0</v>
      </c>
      <c r="J78">
        <f>SUMIFS(Strategies!N:N,Strategies!$C:$C,'Unmet Need Analysis'!$A78)</f>
        <v>0</v>
      </c>
      <c r="K78">
        <f>SUMIFS(Strategies!O:O,Strategies!$C:$C,'Unmet Need Analysis'!$A78)</f>
        <v>0</v>
      </c>
      <c r="L78">
        <f>SUMIFS(Strategies!P:P,Strategies!$C:$C,'Unmet Need Analysis'!$A78)</f>
        <v>0</v>
      </c>
      <c r="M78">
        <f>SUMIFS(Strategies!Q:Q,Strategies!$C:$C,'Unmet Need Analysis'!$A78)</f>
        <v>0</v>
      </c>
      <c r="N78">
        <f>SUMIFS(Strategies!R:R,Strategies!$C:$C,'Unmet Need Analysis'!$A78)</f>
        <v>0</v>
      </c>
      <c r="P78">
        <f t="shared" si="7"/>
        <v>0</v>
      </c>
      <c r="Q78">
        <f t="shared" si="8"/>
        <v>0</v>
      </c>
      <c r="R78">
        <f t="shared" si="9"/>
        <v>0</v>
      </c>
      <c r="S78">
        <f t="shared" si="10"/>
        <v>0</v>
      </c>
      <c r="T78">
        <f t="shared" si="11"/>
        <v>0</v>
      </c>
      <c r="U78">
        <f t="shared" si="12"/>
        <v>0</v>
      </c>
    </row>
    <row r="79" spans="1:21" x14ac:dyDescent="0.25">
      <c r="A79" t="s">
        <v>358</v>
      </c>
      <c r="B79">
        <f>SUMIFS(Needs!G:G,Needs!$B:$B,'Unmet Need Analysis'!$A79)</f>
        <v>0</v>
      </c>
      <c r="C79">
        <f>SUMIFS(Needs!H:H,Needs!$B:$B,'Unmet Need Analysis'!$A79)</f>
        <v>0</v>
      </c>
      <c r="D79">
        <f>SUMIFS(Needs!I:I,Needs!$B:$B,'Unmet Need Analysis'!$A79)</f>
        <v>0</v>
      </c>
      <c r="E79">
        <f>SUMIFS(Needs!J:J,Needs!$B:$B,'Unmet Need Analysis'!$A79)</f>
        <v>0</v>
      </c>
      <c r="F79">
        <f>SUMIFS(Needs!K:K,Needs!$B:$B,'Unmet Need Analysis'!$A79)</f>
        <v>0</v>
      </c>
      <c r="G79">
        <f>SUMIFS(Needs!L:L,Needs!$B:$B,'Unmet Need Analysis'!$A79)</f>
        <v>0</v>
      </c>
      <c r="I79">
        <f>SUMIFS(Strategies!M:M,Strategies!$C:$C,'Unmet Need Analysis'!$A79)</f>
        <v>0</v>
      </c>
      <c r="J79">
        <f>SUMIFS(Strategies!N:N,Strategies!$C:$C,'Unmet Need Analysis'!$A79)</f>
        <v>0</v>
      </c>
      <c r="K79">
        <f>SUMIFS(Strategies!O:O,Strategies!$C:$C,'Unmet Need Analysis'!$A79)</f>
        <v>0</v>
      </c>
      <c r="L79">
        <f>SUMIFS(Strategies!P:P,Strategies!$C:$C,'Unmet Need Analysis'!$A79)</f>
        <v>0</v>
      </c>
      <c r="M79">
        <f>SUMIFS(Strategies!Q:Q,Strategies!$C:$C,'Unmet Need Analysis'!$A79)</f>
        <v>0</v>
      </c>
      <c r="N79">
        <f>SUMIFS(Strategies!R:R,Strategies!$C:$C,'Unmet Need Analysis'!$A79)</f>
        <v>0</v>
      </c>
      <c r="P79">
        <f t="shared" si="7"/>
        <v>0</v>
      </c>
      <c r="Q79">
        <f t="shared" si="8"/>
        <v>0</v>
      </c>
      <c r="R79">
        <f t="shared" si="9"/>
        <v>0</v>
      </c>
      <c r="S79">
        <f t="shared" si="10"/>
        <v>0</v>
      </c>
      <c r="T79">
        <f t="shared" si="11"/>
        <v>0</v>
      </c>
      <c r="U79">
        <f t="shared" si="12"/>
        <v>0</v>
      </c>
    </row>
    <row r="80" spans="1:21" x14ac:dyDescent="0.25">
      <c r="A80" t="s">
        <v>361</v>
      </c>
      <c r="B80">
        <f>SUMIFS(Needs!G:G,Needs!$B:$B,'Unmet Need Analysis'!$A80)</f>
        <v>0</v>
      </c>
      <c r="C80">
        <f>SUMIFS(Needs!H:H,Needs!$B:$B,'Unmet Need Analysis'!$A80)</f>
        <v>0</v>
      </c>
      <c r="D80">
        <f>SUMIFS(Needs!I:I,Needs!$B:$B,'Unmet Need Analysis'!$A80)</f>
        <v>0</v>
      </c>
      <c r="E80">
        <f>SUMIFS(Needs!J:J,Needs!$B:$B,'Unmet Need Analysis'!$A80)</f>
        <v>0</v>
      </c>
      <c r="F80">
        <f>SUMIFS(Needs!K:K,Needs!$B:$B,'Unmet Need Analysis'!$A80)</f>
        <v>0</v>
      </c>
      <c r="G80">
        <f>SUMIFS(Needs!L:L,Needs!$B:$B,'Unmet Need Analysis'!$A80)</f>
        <v>0</v>
      </c>
      <c r="I80">
        <f>SUMIFS(Strategies!M:M,Strategies!$C:$C,'Unmet Need Analysis'!$A80)</f>
        <v>0</v>
      </c>
      <c r="J80">
        <f>SUMIFS(Strategies!N:N,Strategies!$C:$C,'Unmet Need Analysis'!$A80)</f>
        <v>0</v>
      </c>
      <c r="K80">
        <f>SUMIFS(Strategies!O:O,Strategies!$C:$C,'Unmet Need Analysis'!$A80)</f>
        <v>0</v>
      </c>
      <c r="L80">
        <f>SUMIFS(Strategies!P:P,Strategies!$C:$C,'Unmet Need Analysis'!$A80)</f>
        <v>0</v>
      </c>
      <c r="M80">
        <f>SUMIFS(Strategies!Q:Q,Strategies!$C:$C,'Unmet Need Analysis'!$A80)</f>
        <v>0</v>
      </c>
      <c r="N80">
        <f>SUMIFS(Strategies!R:R,Strategies!$C:$C,'Unmet Need Analysis'!$A80)</f>
        <v>0</v>
      </c>
      <c r="P80">
        <f t="shared" si="7"/>
        <v>0</v>
      </c>
      <c r="Q80">
        <f t="shared" si="8"/>
        <v>0</v>
      </c>
      <c r="R80">
        <f t="shared" si="9"/>
        <v>0</v>
      </c>
      <c r="S80">
        <f t="shared" si="10"/>
        <v>0</v>
      </c>
      <c r="T80">
        <f t="shared" si="11"/>
        <v>0</v>
      </c>
      <c r="U80">
        <f t="shared" si="12"/>
        <v>0</v>
      </c>
    </row>
    <row r="81" spans="1:21" x14ac:dyDescent="0.25">
      <c r="A81" t="s">
        <v>366</v>
      </c>
      <c r="B81">
        <f>SUMIFS(Needs!G:G,Needs!$B:$B,'Unmet Need Analysis'!$A81)</f>
        <v>0</v>
      </c>
      <c r="C81">
        <f>SUMIFS(Needs!H:H,Needs!$B:$B,'Unmet Need Analysis'!$A81)</f>
        <v>0</v>
      </c>
      <c r="D81">
        <f>SUMIFS(Needs!I:I,Needs!$B:$B,'Unmet Need Analysis'!$A81)</f>
        <v>0</v>
      </c>
      <c r="E81">
        <f>SUMIFS(Needs!J:J,Needs!$B:$B,'Unmet Need Analysis'!$A81)</f>
        <v>0</v>
      </c>
      <c r="F81">
        <f>SUMIFS(Needs!K:K,Needs!$B:$B,'Unmet Need Analysis'!$A81)</f>
        <v>0</v>
      </c>
      <c r="G81">
        <f>SUMIFS(Needs!L:L,Needs!$B:$B,'Unmet Need Analysis'!$A81)</f>
        <v>0</v>
      </c>
      <c r="I81">
        <f>SUMIFS(Strategies!M:M,Strategies!$C:$C,'Unmet Need Analysis'!$A81)</f>
        <v>0</v>
      </c>
      <c r="J81">
        <f>SUMIFS(Strategies!N:N,Strategies!$C:$C,'Unmet Need Analysis'!$A81)</f>
        <v>0</v>
      </c>
      <c r="K81">
        <f>SUMIFS(Strategies!O:O,Strategies!$C:$C,'Unmet Need Analysis'!$A81)</f>
        <v>0</v>
      </c>
      <c r="L81">
        <f>SUMIFS(Strategies!P:P,Strategies!$C:$C,'Unmet Need Analysis'!$A81)</f>
        <v>0</v>
      </c>
      <c r="M81">
        <f>SUMIFS(Strategies!Q:Q,Strategies!$C:$C,'Unmet Need Analysis'!$A81)</f>
        <v>0</v>
      </c>
      <c r="N81">
        <f>SUMIFS(Strategies!R:R,Strategies!$C:$C,'Unmet Need Analysis'!$A81)</f>
        <v>0</v>
      </c>
      <c r="P81">
        <f t="shared" si="7"/>
        <v>0</v>
      </c>
      <c r="Q81">
        <f t="shared" si="8"/>
        <v>0</v>
      </c>
      <c r="R81">
        <f t="shared" si="9"/>
        <v>0</v>
      </c>
      <c r="S81">
        <f t="shared" si="10"/>
        <v>0</v>
      </c>
      <c r="T81">
        <f t="shared" si="11"/>
        <v>0</v>
      </c>
      <c r="U81">
        <f t="shared" si="12"/>
        <v>0</v>
      </c>
    </row>
    <row r="82" spans="1:21" x14ac:dyDescent="0.25">
      <c r="A82" t="s">
        <v>369</v>
      </c>
      <c r="B82">
        <f>SUMIFS(Needs!G:G,Needs!$B:$B,'Unmet Need Analysis'!$A82)</f>
        <v>0</v>
      </c>
      <c r="C82">
        <f>SUMIFS(Needs!H:H,Needs!$B:$B,'Unmet Need Analysis'!$A82)</f>
        <v>0</v>
      </c>
      <c r="D82">
        <f>SUMIFS(Needs!I:I,Needs!$B:$B,'Unmet Need Analysis'!$A82)</f>
        <v>0</v>
      </c>
      <c r="E82">
        <f>SUMIFS(Needs!J:J,Needs!$B:$B,'Unmet Need Analysis'!$A82)</f>
        <v>0</v>
      </c>
      <c r="F82">
        <f>SUMIFS(Needs!K:K,Needs!$B:$B,'Unmet Need Analysis'!$A82)</f>
        <v>0</v>
      </c>
      <c r="G82">
        <f>SUMIFS(Needs!L:L,Needs!$B:$B,'Unmet Need Analysis'!$A82)</f>
        <v>0</v>
      </c>
      <c r="I82">
        <f>SUMIFS(Strategies!M:M,Strategies!$C:$C,'Unmet Need Analysis'!$A82)</f>
        <v>0</v>
      </c>
      <c r="J82">
        <f>SUMIFS(Strategies!N:N,Strategies!$C:$C,'Unmet Need Analysis'!$A82)</f>
        <v>0</v>
      </c>
      <c r="K82">
        <f>SUMIFS(Strategies!O:O,Strategies!$C:$C,'Unmet Need Analysis'!$A82)</f>
        <v>0</v>
      </c>
      <c r="L82">
        <f>SUMIFS(Strategies!P:P,Strategies!$C:$C,'Unmet Need Analysis'!$A82)</f>
        <v>0</v>
      </c>
      <c r="M82">
        <f>SUMIFS(Strategies!Q:Q,Strategies!$C:$C,'Unmet Need Analysis'!$A82)</f>
        <v>0</v>
      </c>
      <c r="N82">
        <f>SUMIFS(Strategies!R:R,Strategies!$C:$C,'Unmet Need Analysis'!$A82)</f>
        <v>0</v>
      </c>
      <c r="P82">
        <f t="shared" si="7"/>
        <v>0</v>
      </c>
      <c r="Q82">
        <f t="shared" si="8"/>
        <v>0</v>
      </c>
      <c r="R82">
        <f t="shared" si="9"/>
        <v>0</v>
      </c>
      <c r="S82">
        <f t="shared" si="10"/>
        <v>0</v>
      </c>
      <c r="T82">
        <f t="shared" si="11"/>
        <v>0</v>
      </c>
      <c r="U82">
        <f t="shared" si="12"/>
        <v>0</v>
      </c>
    </row>
    <row r="83" spans="1:21" x14ac:dyDescent="0.25">
      <c r="A83" t="s">
        <v>374</v>
      </c>
      <c r="B83">
        <f>SUMIFS(Needs!G:G,Needs!$B:$B,'Unmet Need Analysis'!$A83)</f>
        <v>0</v>
      </c>
      <c r="C83">
        <f>SUMIFS(Needs!H:H,Needs!$B:$B,'Unmet Need Analysis'!$A83)</f>
        <v>0</v>
      </c>
      <c r="D83">
        <f>SUMIFS(Needs!I:I,Needs!$B:$B,'Unmet Need Analysis'!$A83)</f>
        <v>0</v>
      </c>
      <c r="E83">
        <f>SUMIFS(Needs!J:J,Needs!$B:$B,'Unmet Need Analysis'!$A83)</f>
        <v>0</v>
      </c>
      <c r="F83">
        <f>SUMIFS(Needs!K:K,Needs!$B:$B,'Unmet Need Analysis'!$A83)</f>
        <v>0</v>
      </c>
      <c r="G83">
        <f>SUMIFS(Needs!L:L,Needs!$B:$B,'Unmet Need Analysis'!$A83)</f>
        <v>0</v>
      </c>
      <c r="I83">
        <f>SUMIFS(Strategies!M:M,Strategies!$C:$C,'Unmet Need Analysis'!$A83)</f>
        <v>0</v>
      </c>
      <c r="J83">
        <f>SUMIFS(Strategies!N:N,Strategies!$C:$C,'Unmet Need Analysis'!$A83)</f>
        <v>0</v>
      </c>
      <c r="K83">
        <f>SUMIFS(Strategies!O:O,Strategies!$C:$C,'Unmet Need Analysis'!$A83)</f>
        <v>0</v>
      </c>
      <c r="L83">
        <f>SUMIFS(Strategies!P:P,Strategies!$C:$C,'Unmet Need Analysis'!$A83)</f>
        <v>0</v>
      </c>
      <c r="M83">
        <f>SUMIFS(Strategies!Q:Q,Strategies!$C:$C,'Unmet Need Analysis'!$A83)</f>
        <v>0</v>
      </c>
      <c r="N83">
        <f>SUMIFS(Strategies!R:R,Strategies!$C:$C,'Unmet Need Analysis'!$A83)</f>
        <v>0</v>
      </c>
      <c r="P83">
        <f t="shared" si="7"/>
        <v>0</v>
      </c>
      <c r="Q83">
        <f t="shared" si="8"/>
        <v>0</v>
      </c>
      <c r="R83">
        <f t="shared" si="9"/>
        <v>0</v>
      </c>
      <c r="S83">
        <f t="shared" si="10"/>
        <v>0</v>
      </c>
      <c r="T83">
        <f t="shared" si="11"/>
        <v>0</v>
      </c>
      <c r="U83">
        <f t="shared" si="12"/>
        <v>0</v>
      </c>
    </row>
    <row r="84" spans="1:21" x14ac:dyDescent="0.25">
      <c r="A84" t="s">
        <v>379</v>
      </c>
      <c r="B84">
        <f>SUMIFS(Needs!G:G,Needs!$B:$B,'Unmet Need Analysis'!$A84)</f>
        <v>0</v>
      </c>
      <c r="C84">
        <f>SUMIFS(Needs!H:H,Needs!$B:$B,'Unmet Need Analysis'!$A84)</f>
        <v>0</v>
      </c>
      <c r="D84">
        <f>SUMIFS(Needs!I:I,Needs!$B:$B,'Unmet Need Analysis'!$A84)</f>
        <v>0</v>
      </c>
      <c r="E84">
        <f>SUMIFS(Needs!J:J,Needs!$B:$B,'Unmet Need Analysis'!$A84)</f>
        <v>0</v>
      </c>
      <c r="F84">
        <f>SUMIFS(Needs!K:K,Needs!$B:$B,'Unmet Need Analysis'!$A84)</f>
        <v>0</v>
      </c>
      <c r="G84">
        <f>SUMIFS(Needs!L:L,Needs!$B:$B,'Unmet Need Analysis'!$A84)</f>
        <v>0</v>
      </c>
      <c r="I84">
        <f>SUMIFS(Strategies!M:M,Strategies!$C:$C,'Unmet Need Analysis'!$A84)</f>
        <v>0</v>
      </c>
      <c r="J84">
        <f>SUMIFS(Strategies!N:N,Strategies!$C:$C,'Unmet Need Analysis'!$A84)</f>
        <v>0</v>
      </c>
      <c r="K84">
        <f>SUMIFS(Strategies!O:O,Strategies!$C:$C,'Unmet Need Analysis'!$A84)</f>
        <v>0</v>
      </c>
      <c r="L84">
        <f>SUMIFS(Strategies!P:P,Strategies!$C:$C,'Unmet Need Analysis'!$A84)</f>
        <v>0</v>
      </c>
      <c r="M84">
        <f>SUMIFS(Strategies!Q:Q,Strategies!$C:$C,'Unmet Need Analysis'!$A84)</f>
        <v>0</v>
      </c>
      <c r="N84">
        <f>SUMIFS(Strategies!R:R,Strategies!$C:$C,'Unmet Need Analysis'!$A84)</f>
        <v>0</v>
      </c>
      <c r="P84">
        <f t="shared" si="7"/>
        <v>0</v>
      </c>
      <c r="Q84">
        <f t="shared" si="8"/>
        <v>0</v>
      </c>
      <c r="R84">
        <f t="shared" si="9"/>
        <v>0</v>
      </c>
      <c r="S84">
        <f t="shared" si="10"/>
        <v>0</v>
      </c>
      <c r="T84">
        <f t="shared" si="11"/>
        <v>0</v>
      </c>
      <c r="U84">
        <f t="shared" si="12"/>
        <v>0</v>
      </c>
    </row>
    <row r="85" spans="1:21" x14ac:dyDescent="0.25">
      <c r="A85" t="s">
        <v>220</v>
      </c>
      <c r="B85">
        <f>SUMIFS(Needs!G:G,Needs!$B:$B,'Unmet Need Analysis'!$A85)</f>
        <v>445</v>
      </c>
      <c r="C85">
        <f>SUMIFS(Needs!H:H,Needs!$B:$B,'Unmet Need Analysis'!$A85)</f>
        <v>475</v>
      </c>
      <c r="D85">
        <f>SUMIFS(Needs!I:I,Needs!$B:$B,'Unmet Need Analysis'!$A85)</f>
        <v>461</v>
      </c>
      <c r="E85">
        <f>SUMIFS(Needs!J:J,Needs!$B:$B,'Unmet Need Analysis'!$A85)</f>
        <v>439</v>
      </c>
      <c r="F85">
        <f>SUMIFS(Needs!K:K,Needs!$B:$B,'Unmet Need Analysis'!$A85)</f>
        <v>467</v>
      </c>
      <c r="G85">
        <f>SUMIFS(Needs!L:L,Needs!$B:$B,'Unmet Need Analysis'!$A85)</f>
        <v>496</v>
      </c>
      <c r="I85">
        <f>SUMIFS(Strategies!M:M,Strategies!$C:$C,'Unmet Need Analysis'!$A85)</f>
        <v>517</v>
      </c>
      <c r="J85">
        <f>SUMIFS(Strategies!N:N,Strategies!$C:$C,'Unmet Need Analysis'!$A85)</f>
        <v>552</v>
      </c>
      <c r="K85">
        <f>SUMIFS(Strategies!O:O,Strategies!$C:$C,'Unmet Need Analysis'!$A85)</f>
        <v>575</v>
      </c>
      <c r="L85">
        <f>SUMIFS(Strategies!P:P,Strategies!$C:$C,'Unmet Need Analysis'!$A85)</f>
        <v>597</v>
      </c>
      <c r="M85">
        <f>SUMIFS(Strategies!Q:Q,Strategies!$C:$C,'Unmet Need Analysis'!$A85)</f>
        <v>642</v>
      </c>
      <c r="N85">
        <f>SUMIFS(Strategies!R:R,Strategies!$C:$C,'Unmet Need Analysis'!$A85)</f>
        <v>689</v>
      </c>
      <c r="P85">
        <f t="shared" si="7"/>
        <v>72</v>
      </c>
      <c r="Q85">
        <f t="shared" si="8"/>
        <v>77</v>
      </c>
      <c r="R85">
        <f t="shared" si="9"/>
        <v>114</v>
      </c>
      <c r="S85">
        <f t="shared" si="10"/>
        <v>158</v>
      </c>
      <c r="T85">
        <f t="shared" si="11"/>
        <v>175</v>
      </c>
      <c r="U85">
        <f t="shared" si="12"/>
        <v>193</v>
      </c>
    </row>
    <row r="86" spans="1:21" x14ac:dyDescent="0.25">
      <c r="A86" t="s">
        <v>132</v>
      </c>
      <c r="B86">
        <f>SUMIFS(Needs!G:G,Needs!$B:$B,'Unmet Need Analysis'!$A86)</f>
        <v>188</v>
      </c>
      <c r="C86">
        <f>SUMIFS(Needs!H:H,Needs!$B:$B,'Unmet Need Analysis'!$A86)</f>
        <v>613</v>
      </c>
      <c r="D86">
        <f>SUMIFS(Needs!I:I,Needs!$B:$B,'Unmet Need Analysis'!$A86)</f>
        <v>1042</v>
      </c>
      <c r="E86">
        <f>SUMIFS(Needs!J:J,Needs!$B:$B,'Unmet Need Analysis'!$A86)</f>
        <v>1484</v>
      </c>
      <c r="F86">
        <f>SUMIFS(Needs!K:K,Needs!$B:$B,'Unmet Need Analysis'!$A86)</f>
        <v>1947</v>
      </c>
      <c r="G86">
        <f>SUMIFS(Needs!L:L,Needs!$B:$B,'Unmet Need Analysis'!$A86)</f>
        <v>2402</v>
      </c>
      <c r="I86">
        <f>SUMIFS(Strategies!M:M,Strategies!$C:$C,'Unmet Need Analysis'!$A86)</f>
        <v>1233</v>
      </c>
      <c r="J86">
        <f>SUMIFS(Strategies!N:N,Strategies!$C:$C,'Unmet Need Analysis'!$A86)</f>
        <v>1120</v>
      </c>
      <c r="K86">
        <f>SUMIFS(Strategies!O:O,Strategies!$C:$C,'Unmet Need Analysis'!$A86)</f>
        <v>1120</v>
      </c>
      <c r="L86">
        <f>SUMIFS(Strategies!P:P,Strategies!$C:$C,'Unmet Need Analysis'!$A86)</f>
        <v>1484</v>
      </c>
      <c r="M86">
        <f>SUMIFS(Strategies!Q:Q,Strategies!$C:$C,'Unmet Need Analysis'!$A86)</f>
        <v>1947</v>
      </c>
      <c r="N86">
        <f>SUMIFS(Strategies!R:R,Strategies!$C:$C,'Unmet Need Analysis'!$A86)</f>
        <v>2474</v>
      </c>
      <c r="P86">
        <f t="shared" si="7"/>
        <v>1045</v>
      </c>
      <c r="Q86">
        <f t="shared" si="8"/>
        <v>507</v>
      </c>
      <c r="R86">
        <f t="shared" si="9"/>
        <v>78</v>
      </c>
      <c r="S86">
        <f t="shared" si="10"/>
        <v>0</v>
      </c>
      <c r="T86">
        <f t="shared" si="11"/>
        <v>0</v>
      </c>
      <c r="U86">
        <f t="shared" si="12"/>
        <v>72</v>
      </c>
    </row>
    <row r="87" spans="1:21" x14ac:dyDescent="0.25">
      <c r="A87" t="s">
        <v>260</v>
      </c>
      <c r="B87">
        <f>SUMIFS(Needs!G:G,Needs!$B:$B,'Unmet Need Analysis'!$A87)</f>
        <v>0</v>
      </c>
      <c r="C87">
        <f>SUMIFS(Needs!H:H,Needs!$B:$B,'Unmet Need Analysis'!$A87)</f>
        <v>0</v>
      </c>
      <c r="D87">
        <f>SUMIFS(Needs!I:I,Needs!$B:$B,'Unmet Need Analysis'!$A87)</f>
        <v>14</v>
      </c>
      <c r="E87">
        <f>SUMIFS(Needs!J:J,Needs!$B:$B,'Unmet Need Analysis'!$A87)</f>
        <v>66</v>
      </c>
      <c r="F87">
        <f>SUMIFS(Needs!K:K,Needs!$B:$B,'Unmet Need Analysis'!$A87)</f>
        <v>113</v>
      </c>
      <c r="G87">
        <f>SUMIFS(Needs!L:L,Needs!$B:$B,'Unmet Need Analysis'!$A87)</f>
        <v>157</v>
      </c>
      <c r="I87">
        <f>SUMIFS(Strategies!M:M,Strategies!$C:$C,'Unmet Need Analysis'!$A87)</f>
        <v>292</v>
      </c>
      <c r="J87">
        <f>SUMIFS(Strategies!N:N,Strategies!$C:$C,'Unmet Need Analysis'!$A87)</f>
        <v>407</v>
      </c>
      <c r="K87">
        <f>SUMIFS(Strategies!O:O,Strategies!$C:$C,'Unmet Need Analysis'!$A87)</f>
        <v>523</v>
      </c>
      <c r="L87">
        <f>SUMIFS(Strategies!P:P,Strategies!$C:$C,'Unmet Need Analysis'!$A87)</f>
        <v>638</v>
      </c>
      <c r="M87">
        <f>SUMIFS(Strategies!Q:Q,Strategies!$C:$C,'Unmet Need Analysis'!$A87)</f>
        <v>750</v>
      </c>
      <c r="N87">
        <f>SUMIFS(Strategies!R:R,Strategies!$C:$C,'Unmet Need Analysis'!$A87)</f>
        <v>859</v>
      </c>
      <c r="P87">
        <f t="shared" si="7"/>
        <v>292</v>
      </c>
      <c r="Q87">
        <f t="shared" si="8"/>
        <v>407</v>
      </c>
      <c r="R87">
        <f t="shared" si="9"/>
        <v>509</v>
      </c>
      <c r="S87">
        <f t="shared" si="10"/>
        <v>572</v>
      </c>
      <c r="T87">
        <f t="shared" si="11"/>
        <v>637</v>
      </c>
      <c r="U87">
        <f t="shared" si="12"/>
        <v>702</v>
      </c>
    </row>
    <row r="88" spans="1:21" x14ac:dyDescent="0.25">
      <c r="A88" t="s">
        <v>262</v>
      </c>
      <c r="B88">
        <f>SUMIFS(Needs!G:G,Needs!$B:$B,'Unmet Need Analysis'!$A88)</f>
        <v>0</v>
      </c>
      <c r="C88">
        <f>SUMIFS(Needs!H:H,Needs!$B:$B,'Unmet Need Analysis'!$A88)</f>
        <v>0</v>
      </c>
      <c r="D88">
        <f>SUMIFS(Needs!I:I,Needs!$B:$B,'Unmet Need Analysis'!$A88)</f>
        <v>0</v>
      </c>
      <c r="E88">
        <f>SUMIFS(Needs!J:J,Needs!$B:$B,'Unmet Need Analysis'!$A88)</f>
        <v>0</v>
      </c>
      <c r="F88">
        <f>SUMIFS(Needs!K:K,Needs!$B:$B,'Unmet Need Analysis'!$A88)</f>
        <v>0</v>
      </c>
      <c r="G88">
        <f>SUMIFS(Needs!L:L,Needs!$B:$B,'Unmet Need Analysis'!$A88)</f>
        <v>0</v>
      </c>
      <c r="I88">
        <f>SUMIFS(Strategies!M:M,Strategies!$C:$C,'Unmet Need Analysis'!$A88)</f>
        <v>326</v>
      </c>
      <c r="J88">
        <f>SUMIFS(Strategies!N:N,Strategies!$C:$C,'Unmet Need Analysis'!$A88)</f>
        <v>351</v>
      </c>
      <c r="K88">
        <f>SUMIFS(Strategies!O:O,Strategies!$C:$C,'Unmet Need Analysis'!$A88)</f>
        <v>382</v>
      </c>
      <c r="L88">
        <f>SUMIFS(Strategies!P:P,Strategies!$C:$C,'Unmet Need Analysis'!$A88)</f>
        <v>426</v>
      </c>
      <c r="M88">
        <f>SUMIFS(Strategies!Q:Q,Strategies!$C:$C,'Unmet Need Analysis'!$A88)</f>
        <v>465</v>
      </c>
      <c r="N88">
        <f>SUMIFS(Strategies!R:R,Strategies!$C:$C,'Unmet Need Analysis'!$A88)</f>
        <v>505</v>
      </c>
      <c r="P88">
        <f t="shared" si="7"/>
        <v>326</v>
      </c>
      <c r="Q88">
        <f t="shared" si="8"/>
        <v>351</v>
      </c>
      <c r="R88">
        <f t="shared" si="9"/>
        <v>382</v>
      </c>
      <c r="S88">
        <f t="shared" si="10"/>
        <v>426</v>
      </c>
      <c r="T88">
        <f t="shared" si="11"/>
        <v>465</v>
      </c>
      <c r="U88">
        <f t="shared" si="12"/>
        <v>505</v>
      </c>
    </row>
    <row r="89" spans="1:21" x14ac:dyDescent="0.25">
      <c r="A89" t="s">
        <v>137</v>
      </c>
      <c r="B89">
        <f>SUMIFS(Needs!G:G,Needs!$B:$B,'Unmet Need Analysis'!$A89)</f>
        <v>0</v>
      </c>
      <c r="C89">
        <f>SUMIFS(Needs!H:H,Needs!$B:$B,'Unmet Need Analysis'!$A89)</f>
        <v>41</v>
      </c>
      <c r="D89">
        <f>SUMIFS(Needs!I:I,Needs!$B:$B,'Unmet Need Analysis'!$A89)</f>
        <v>217</v>
      </c>
      <c r="E89">
        <f>SUMIFS(Needs!J:J,Needs!$B:$B,'Unmet Need Analysis'!$A89)</f>
        <v>400</v>
      </c>
      <c r="F89">
        <f>SUMIFS(Needs!K:K,Needs!$B:$B,'Unmet Need Analysis'!$A89)</f>
        <v>594</v>
      </c>
      <c r="G89">
        <f>SUMIFS(Needs!L:L,Needs!$B:$B,'Unmet Need Analysis'!$A89)</f>
        <v>784</v>
      </c>
      <c r="I89">
        <f>SUMIFS(Strategies!M:M,Strategies!$C:$C,'Unmet Need Analysis'!$A89)</f>
        <v>1673</v>
      </c>
      <c r="J89">
        <f>SUMIFS(Strategies!N:N,Strategies!$C:$C,'Unmet Need Analysis'!$A89)</f>
        <v>1674</v>
      </c>
      <c r="K89">
        <f>SUMIFS(Strategies!O:O,Strategies!$C:$C,'Unmet Need Analysis'!$A89)</f>
        <v>1674</v>
      </c>
      <c r="L89">
        <f>SUMIFS(Strategies!P:P,Strategies!$C:$C,'Unmet Need Analysis'!$A89)</f>
        <v>1673</v>
      </c>
      <c r="M89">
        <f>SUMIFS(Strategies!Q:Q,Strategies!$C:$C,'Unmet Need Analysis'!$A89)</f>
        <v>1678</v>
      </c>
      <c r="N89">
        <f>SUMIFS(Strategies!R:R,Strategies!$C:$C,'Unmet Need Analysis'!$A89)</f>
        <v>1871</v>
      </c>
      <c r="P89">
        <f t="shared" si="7"/>
        <v>1673</v>
      </c>
      <c r="Q89">
        <f t="shared" si="8"/>
        <v>1633</v>
      </c>
      <c r="R89">
        <f t="shared" si="9"/>
        <v>1457</v>
      </c>
      <c r="S89">
        <f t="shared" si="10"/>
        <v>1273</v>
      </c>
      <c r="T89">
        <f t="shared" si="11"/>
        <v>1084</v>
      </c>
      <c r="U89">
        <f t="shared" si="12"/>
        <v>1087</v>
      </c>
    </row>
    <row r="90" spans="1:21" x14ac:dyDescent="0.25">
      <c r="A90" t="s">
        <v>264</v>
      </c>
      <c r="B90">
        <f>SUMIFS(Needs!G:G,Needs!$B:$B,'Unmet Need Analysis'!$A90)</f>
        <v>0</v>
      </c>
      <c r="C90">
        <f>SUMIFS(Needs!H:H,Needs!$B:$B,'Unmet Need Analysis'!$A90)</f>
        <v>0</v>
      </c>
      <c r="D90">
        <f>SUMIFS(Needs!I:I,Needs!$B:$B,'Unmet Need Analysis'!$A90)</f>
        <v>0</v>
      </c>
      <c r="E90">
        <f>SUMIFS(Needs!J:J,Needs!$B:$B,'Unmet Need Analysis'!$A90)</f>
        <v>94</v>
      </c>
      <c r="F90">
        <f>SUMIFS(Needs!K:K,Needs!$B:$B,'Unmet Need Analysis'!$A90)</f>
        <v>494</v>
      </c>
      <c r="G90">
        <f>SUMIFS(Needs!L:L,Needs!$B:$B,'Unmet Need Analysis'!$A90)</f>
        <v>867</v>
      </c>
      <c r="I90">
        <f>SUMIFS(Strategies!M:M,Strategies!$C:$C,'Unmet Need Analysis'!$A90)</f>
        <v>171</v>
      </c>
      <c r="J90">
        <f>SUMIFS(Strategies!N:N,Strategies!$C:$C,'Unmet Need Analysis'!$A90)</f>
        <v>834</v>
      </c>
      <c r="K90">
        <f>SUMIFS(Strategies!O:O,Strategies!$C:$C,'Unmet Need Analysis'!$A90)</f>
        <v>894</v>
      </c>
      <c r="L90">
        <f>SUMIFS(Strategies!P:P,Strategies!$C:$C,'Unmet Need Analysis'!$A90)</f>
        <v>962</v>
      </c>
      <c r="M90">
        <f>SUMIFS(Strategies!Q:Q,Strategies!$C:$C,'Unmet Need Analysis'!$A90)</f>
        <v>1022</v>
      </c>
      <c r="N90">
        <f>SUMIFS(Strategies!R:R,Strategies!$C:$C,'Unmet Need Analysis'!$A90)</f>
        <v>1077</v>
      </c>
      <c r="P90">
        <f t="shared" si="7"/>
        <v>171</v>
      </c>
      <c r="Q90">
        <f t="shared" si="8"/>
        <v>834</v>
      </c>
      <c r="R90">
        <f t="shared" si="9"/>
        <v>894</v>
      </c>
      <c r="S90">
        <f t="shared" si="10"/>
        <v>868</v>
      </c>
      <c r="T90">
        <f t="shared" si="11"/>
        <v>528</v>
      </c>
      <c r="U90">
        <f t="shared" si="12"/>
        <v>210</v>
      </c>
    </row>
    <row r="91" spans="1:21" x14ac:dyDescent="0.25">
      <c r="A91" t="s">
        <v>56</v>
      </c>
      <c r="B91">
        <f>SUMIFS(Needs!G:G,Needs!$B:$B,'Unmet Need Analysis'!$A91)</f>
        <v>55</v>
      </c>
      <c r="C91">
        <f>SUMIFS(Needs!H:H,Needs!$B:$B,'Unmet Need Analysis'!$A91)</f>
        <v>87</v>
      </c>
      <c r="D91">
        <f>SUMIFS(Needs!I:I,Needs!$B:$B,'Unmet Need Analysis'!$A91)</f>
        <v>120</v>
      </c>
      <c r="E91">
        <f>SUMIFS(Needs!J:J,Needs!$B:$B,'Unmet Need Analysis'!$A91)</f>
        <v>151</v>
      </c>
      <c r="F91">
        <f>SUMIFS(Needs!K:K,Needs!$B:$B,'Unmet Need Analysis'!$A91)</f>
        <v>174</v>
      </c>
      <c r="G91">
        <f>SUMIFS(Needs!L:L,Needs!$B:$B,'Unmet Need Analysis'!$A91)</f>
        <v>199</v>
      </c>
      <c r="I91">
        <f>SUMIFS(Strategies!M:M,Strategies!$C:$C,'Unmet Need Analysis'!$A91)</f>
        <v>55</v>
      </c>
      <c r="J91">
        <f>SUMIFS(Strategies!N:N,Strategies!$C:$C,'Unmet Need Analysis'!$A91)</f>
        <v>87</v>
      </c>
      <c r="K91">
        <f>SUMIFS(Strategies!O:O,Strategies!$C:$C,'Unmet Need Analysis'!$A91)</f>
        <v>120</v>
      </c>
      <c r="L91">
        <f>SUMIFS(Strategies!P:P,Strategies!$C:$C,'Unmet Need Analysis'!$A91)</f>
        <v>151</v>
      </c>
      <c r="M91">
        <f>SUMIFS(Strategies!Q:Q,Strategies!$C:$C,'Unmet Need Analysis'!$A91)</f>
        <v>174</v>
      </c>
      <c r="N91">
        <f>SUMIFS(Strategies!R:R,Strategies!$C:$C,'Unmet Need Analysis'!$A91)</f>
        <v>199</v>
      </c>
      <c r="P91">
        <f t="shared" si="7"/>
        <v>0</v>
      </c>
      <c r="Q91">
        <f t="shared" si="8"/>
        <v>0</v>
      </c>
      <c r="R91">
        <f t="shared" si="9"/>
        <v>0</v>
      </c>
      <c r="S91">
        <f t="shared" si="10"/>
        <v>0</v>
      </c>
      <c r="T91">
        <f t="shared" si="11"/>
        <v>0</v>
      </c>
      <c r="U91">
        <f t="shared" si="12"/>
        <v>0</v>
      </c>
    </row>
    <row r="92" spans="1:21" x14ac:dyDescent="0.25">
      <c r="A92" t="s">
        <v>347</v>
      </c>
      <c r="B92">
        <f>SUMIFS(Needs!G:G,Needs!$B:$B,'Unmet Need Analysis'!$A92)</f>
        <v>0</v>
      </c>
      <c r="C92">
        <f>SUMIFS(Needs!H:H,Needs!$B:$B,'Unmet Need Analysis'!$A92)</f>
        <v>0</v>
      </c>
      <c r="D92">
        <f>SUMIFS(Needs!I:I,Needs!$B:$B,'Unmet Need Analysis'!$A92)</f>
        <v>0</v>
      </c>
      <c r="E92">
        <f>SUMIFS(Needs!J:J,Needs!$B:$B,'Unmet Need Analysis'!$A92)</f>
        <v>0</v>
      </c>
      <c r="F92">
        <f>SUMIFS(Needs!K:K,Needs!$B:$B,'Unmet Need Analysis'!$A92)</f>
        <v>0</v>
      </c>
      <c r="G92">
        <f>SUMIFS(Needs!L:L,Needs!$B:$B,'Unmet Need Analysis'!$A92)</f>
        <v>0</v>
      </c>
      <c r="I92">
        <f>SUMIFS(Strategies!M:M,Strategies!$C:$C,'Unmet Need Analysis'!$A92)</f>
        <v>0</v>
      </c>
      <c r="J92">
        <f>SUMIFS(Strategies!N:N,Strategies!$C:$C,'Unmet Need Analysis'!$A92)</f>
        <v>0</v>
      </c>
      <c r="K92">
        <f>SUMIFS(Strategies!O:O,Strategies!$C:$C,'Unmet Need Analysis'!$A92)</f>
        <v>0</v>
      </c>
      <c r="L92">
        <f>SUMIFS(Strategies!P:P,Strategies!$C:$C,'Unmet Need Analysis'!$A92)</f>
        <v>0</v>
      </c>
      <c r="M92">
        <f>SUMIFS(Strategies!Q:Q,Strategies!$C:$C,'Unmet Need Analysis'!$A92)</f>
        <v>0</v>
      </c>
      <c r="N92">
        <f>SUMIFS(Strategies!R:R,Strategies!$C:$C,'Unmet Need Analysis'!$A92)</f>
        <v>0</v>
      </c>
      <c r="P92">
        <f t="shared" si="7"/>
        <v>0</v>
      </c>
      <c r="Q92">
        <f t="shared" si="8"/>
        <v>0</v>
      </c>
      <c r="R92">
        <f t="shared" si="9"/>
        <v>0</v>
      </c>
      <c r="S92">
        <f t="shared" si="10"/>
        <v>0</v>
      </c>
      <c r="T92">
        <f t="shared" si="11"/>
        <v>0</v>
      </c>
      <c r="U92">
        <f t="shared" si="12"/>
        <v>0</v>
      </c>
    </row>
    <row r="93" spans="1:21" x14ac:dyDescent="0.25">
      <c r="A93" t="s">
        <v>351</v>
      </c>
      <c r="B93">
        <f>SUMIFS(Needs!G:G,Needs!$B:$B,'Unmet Need Analysis'!$A93)</f>
        <v>0</v>
      </c>
      <c r="C93">
        <f>SUMIFS(Needs!H:H,Needs!$B:$B,'Unmet Need Analysis'!$A93)</f>
        <v>0</v>
      </c>
      <c r="D93">
        <f>SUMIFS(Needs!I:I,Needs!$B:$B,'Unmet Need Analysis'!$A93)</f>
        <v>0</v>
      </c>
      <c r="E93">
        <f>SUMIFS(Needs!J:J,Needs!$B:$B,'Unmet Need Analysis'!$A93)</f>
        <v>0</v>
      </c>
      <c r="F93">
        <f>SUMIFS(Needs!K:K,Needs!$B:$B,'Unmet Need Analysis'!$A93)</f>
        <v>0</v>
      </c>
      <c r="G93">
        <f>SUMIFS(Needs!L:L,Needs!$B:$B,'Unmet Need Analysis'!$A93)</f>
        <v>0</v>
      </c>
      <c r="I93">
        <f>SUMIFS(Strategies!M:M,Strategies!$C:$C,'Unmet Need Analysis'!$A93)</f>
        <v>0</v>
      </c>
      <c r="J93">
        <f>SUMIFS(Strategies!N:N,Strategies!$C:$C,'Unmet Need Analysis'!$A93)</f>
        <v>0</v>
      </c>
      <c r="K93">
        <f>SUMIFS(Strategies!O:O,Strategies!$C:$C,'Unmet Need Analysis'!$A93)</f>
        <v>0</v>
      </c>
      <c r="L93">
        <f>SUMIFS(Strategies!P:P,Strategies!$C:$C,'Unmet Need Analysis'!$A93)</f>
        <v>0</v>
      </c>
      <c r="M93">
        <f>SUMIFS(Strategies!Q:Q,Strategies!$C:$C,'Unmet Need Analysis'!$A93)</f>
        <v>0</v>
      </c>
      <c r="N93">
        <f>SUMIFS(Strategies!R:R,Strategies!$C:$C,'Unmet Need Analysis'!$A93)</f>
        <v>0</v>
      </c>
      <c r="P93">
        <f t="shared" si="7"/>
        <v>0</v>
      </c>
      <c r="Q93">
        <f t="shared" si="8"/>
        <v>0</v>
      </c>
      <c r="R93">
        <f t="shared" si="9"/>
        <v>0</v>
      </c>
      <c r="S93">
        <f t="shared" si="10"/>
        <v>0</v>
      </c>
      <c r="T93">
        <f t="shared" si="11"/>
        <v>0</v>
      </c>
      <c r="U93">
        <f t="shared" si="12"/>
        <v>0</v>
      </c>
    </row>
    <row r="94" spans="1:21" x14ac:dyDescent="0.25">
      <c r="A94" t="s">
        <v>354</v>
      </c>
      <c r="B94">
        <f>SUMIFS(Needs!G:G,Needs!$B:$B,'Unmet Need Analysis'!$A94)</f>
        <v>0</v>
      </c>
      <c r="C94">
        <f>SUMIFS(Needs!H:H,Needs!$B:$B,'Unmet Need Analysis'!$A94)</f>
        <v>0</v>
      </c>
      <c r="D94">
        <f>SUMIFS(Needs!I:I,Needs!$B:$B,'Unmet Need Analysis'!$A94)</f>
        <v>0</v>
      </c>
      <c r="E94">
        <f>SUMIFS(Needs!J:J,Needs!$B:$B,'Unmet Need Analysis'!$A94)</f>
        <v>0</v>
      </c>
      <c r="F94">
        <f>SUMIFS(Needs!K:K,Needs!$B:$B,'Unmet Need Analysis'!$A94)</f>
        <v>0</v>
      </c>
      <c r="G94">
        <f>SUMIFS(Needs!L:L,Needs!$B:$B,'Unmet Need Analysis'!$A94)</f>
        <v>0</v>
      </c>
      <c r="I94">
        <f>SUMIFS(Strategies!M:M,Strategies!$C:$C,'Unmet Need Analysis'!$A94)</f>
        <v>0</v>
      </c>
      <c r="J94">
        <f>SUMIFS(Strategies!N:N,Strategies!$C:$C,'Unmet Need Analysis'!$A94)</f>
        <v>0</v>
      </c>
      <c r="K94">
        <f>SUMIFS(Strategies!O:O,Strategies!$C:$C,'Unmet Need Analysis'!$A94)</f>
        <v>0</v>
      </c>
      <c r="L94">
        <f>SUMIFS(Strategies!P:P,Strategies!$C:$C,'Unmet Need Analysis'!$A94)</f>
        <v>0</v>
      </c>
      <c r="M94">
        <f>SUMIFS(Strategies!Q:Q,Strategies!$C:$C,'Unmet Need Analysis'!$A94)</f>
        <v>0</v>
      </c>
      <c r="N94">
        <f>SUMIFS(Strategies!R:R,Strategies!$C:$C,'Unmet Need Analysis'!$A94)</f>
        <v>0</v>
      </c>
      <c r="P94">
        <f t="shared" si="7"/>
        <v>0</v>
      </c>
      <c r="Q94">
        <f t="shared" si="8"/>
        <v>0</v>
      </c>
      <c r="R94">
        <f t="shared" si="9"/>
        <v>0</v>
      </c>
      <c r="S94">
        <f t="shared" si="10"/>
        <v>0</v>
      </c>
      <c r="T94">
        <f t="shared" si="11"/>
        <v>0</v>
      </c>
      <c r="U94">
        <f t="shared" si="12"/>
        <v>0</v>
      </c>
    </row>
    <row r="95" spans="1:21" x14ac:dyDescent="0.25">
      <c r="A95" t="s">
        <v>159</v>
      </c>
      <c r="B95">
        <f>SUMIFS(Needs!G:G,Needs!$B:$B,'Unmet Need Analysis'!$A95)</f>
        <v>206</v>
      </c>
      <c r="C95">
        <f>SUMIFS(Needs!H:H,Needs!$B:$B,'Unmet Need Analysis'!$A95)</f>
        <v>243</v>
      </c>
      <c r="D95">
        <f>SUMIFS(Needs!I:I,Needs!$B:$B,'Unmet Need Analysis'!$A95)</f>
        <v>279</v>
      </c>
      <c r="E95">
        <f>SUMIFS(Needs!J:J,Needs!$B:$B,'Unmet Need Analysis'!$A95)</f>
        <v>310</v>
      </c>
      <c r="F95">
        <f>SUMIFS(Needs!K:K,Needs!$B:$B,'Unmet Need Analysis'!$A95)</f>
        <v>349</v>
      </c>
      <c r="G95">
        <f>SUMIFS(Needs!L:L,Needs!$B:$B,'Unmet Need Analysis'!$A95)</f>
        <v>391</v>
      </c>
      <c r="I95">
        <f>SUMIFS(Strategies!M:M,Strategies!$C:$C,'Unmet Need Analysis'!$A95)</f>
        <v>391</v>
      </c>
      <c r="J95">
        <f>SUMIFS(Strategies!N:N,Strategies!$C:$C,'Unmet Need Analysis'!$A95)</f>
        <v>391</v>
      </c>
      <c r="K95">
        <f>SUMIFS(Strategies!O:O,Strategies!$C:$C,'Unmet Need Analysis'!$A95)</f>
        <v>391</v>
      </c>
      <c r="L95">
        <f>SUMIFS(Strategies!P:P,Strategies!$C:$C,'Unmet Need Analysis'!$A95)</f>
        <v>391</v>
      </c>
      <c r="M95">
        <f>SUMIFS(Strategies!Q:Q,Strategies!$C:$C,'Unmet Need Analysis'!$A95)</f>
        <v>391</v>
      </c>
      <c r="N95">
        <f>SUMIFS(Strategies!R:R,Strategies!$C:$C,'Unmet Need Analysis'!$A95)</f>
        <v>391</v>
      </c>
      <c r="P95">
        <f t="shared" si="7"/>
        <v>185</v>
      </c>
      <c r="Q95">
        <f t="shared" si="8"/>
        <v>148</v>
      </c>
      <c r="R95">
        <f t="shared" si="9"/>
        <v>112</v>
      </c>
      <c r="S95">
        <f t="shared" si="10"/>
        <v>81</v>
      </c>
      <c r="T95">
        <f t="shared" si="11"/>
        <v>42</v>
      </c>
      <c r="U95">
        <f t="shared" si="12"/>
        <v>0</v>
      </c>
    </row>
    <row r="96" spans="1:21" x14ac:dyDescent="0.25">
      <c r="A96" t="s">
        <v>362</v>
      </c>
      <c r="B96">
        <f>SUMIFS(Needs!G:G,Needs!$B:$B,'Unmet Need Analysis'!$A96)</f>
        <v>0</v>
      </c>
      <c r="C96">
        <f>SUMIFS(Needs!H:H,Needs!$B:$B,'Unmet Need Analysis'!$A96)</f>
        <v>0</v>
      </c>
      <c r="D96">
        <f>SUMIFS(Needs!I:I,Needs!$B:$B,'Unmet Need Analysis'!$A96)</f>
        <v>0</v>
      </c>
      <c r="E96">
        <f>SUMIFS(Needs!J:J,Needs!$B:$B,'Unmet Need Analysis'!$A96)</f>
        <v>0</v>
      </c>
      <c r="F96">
        <f>SUMIFS(Needs!K:K,Needs!$B:$B,'Unmet Need Analysis'!$A96)</f>
        <v>0</v>
      </c>
      <c r="G96">
        <f>SUMIFS(Needs!L:L,Needs!$B:$B,'Unmet Need Analysis'!$A96)</f>
        <v>0</v>
      </c>
      <c r="I96">
        <f>SUMIFS(Strategies!M:M,Strategies!$C:$C,'Unmet Need Analysis'!$A96)</f>
        <v>0</v>
      </c>
      <c r="J96">
        <f>SUMIFS(Strategies!N:N,Strategies!$C:$C,'Unmet Need Analysis'!$A96)</f>
        <v>0</v>
      </c>
      <c r="K96">
        <f>SUMIFS(Strategies!O:O,Strategies!$C:$C,'Unmet Need Analysis'!$A96)</f>
        <v>0</v>
      </c>
      <c r="L96">
        <f>SUMIFS(Strategies!P:P,Strategies!$C:$C,'Unmet Need Analysis'!$A96)</f>
        <v>0</v>
      </c>
      <c r="M96">
        <f>SUMIFS(Strategies!Q:Q,Strategies!$C:$C,'Unmet Need Analysis'!$A96)</f>
        <v>0</v>
      </c>
      <c r="N96">
        <f>SUMIFS(Strategies!R:R,Strategies!$C:$C,'Unmet Need Analysis'!$A96)</f>
        <v>0</v>
      </c>
      <c r="P96">
        <f t="shared" si="7"/>
        <v>0</v>
      </c>
      <c r="Q96">
        <f t="shared" si="8"/>
        <v>0</v>
      </c>
      <c r="R96">
        <f t="shared" si="9"/>
        <v>0</v>
      </c>
      <c r="S96">
        <f t="shared" si="10"/>
        <v>0</v>
      </c>
      <c r="T96">
        <f t="shared" si="11"/>
        <v>0</v>
      </c>
      <c r="U96">
        <f t="shared" si="12"/>
        <v>0</v>
      </c>
    </row>
    <row r="97" spans="1:21" x14ac:dyDescent="0.25">
      <c r="A97" t="s">
        <v>367</v>
      </c>
      <c r="B97">
        <f>SUMIFS(Needs!G:G,Needs!$B:$B,'Unmet Need Analysis'!$A97)</f>
        <v>0</v>
      </c>
      <c r="C97">
        <f>SUMIFS(Needs!H:H,Needs!$B:$B,'Unmet Need Analysis'!$A97)</f>
        <v>0</v>
      </c>
      <c r="D97">
        <f>SUMIFS(Needs!I:I,Needs!$B:$B,'Unmet Need Analysis'!$A97)</f>
        <v>0</v>
      </c>
      <c r="E97">
        <f>SUMIFS(Needs!J:J,Needs!$B:$B,'Unmet Need Analysis'!$A97)</f>
        <v>0</v>
      </c>
      <c r="F97">
        <f>SUMIFS(Needs!K:K,Needs!$B:$B,'Unmet Need Analysis'!$A97)</f>
        <v>0</v>
      </c>
      <c r="G97">
        <f>SUMIFS(Needs!L:L,Needs!$B:$B,'Unmet Need Analysis'!$A97)</f>
        <v>0</v>
      </c>
      <c r="I97">
        <f>SUMIFS(Strategies!M:M,Strategies!$C:$C,'Unmet Need Analysis'!$A97)</f>
        <v>0</v>
      </c>
      <c r="J97">
        <f>SUMIFS(Strategies!N:N,Strategies!$C:$C,'Unmet Need Analysis'!$A97)</f>
        <v>0</v>
      </c>
      <c r="K97">
        <f>SUMIFS(Strategies!O:O,Strategies!$C:$C,'Unmet Need Analysis'!$A97)</f>
        <v>0</v>
      </c>
      <c r="L97">
        <f>SUMIFS(Strategies!P:P,Strategies!$C:$C,'Unmet Need Analysis'!$A97)</f>
        <v>0</v>
      </c>
      <c r="M97">
        <f>SUMIFS(Strategies!Q:Q,Strategies!$C:$C,'Unmet Need Analysis'!$A97)</f>
        <v>0</v>
      </c>
      <c r="N97">
        <f>SUMIFS(Strategies!R:R,Strategies!$C:$C,'Unmet Need Analysis'!$A97)</f>
        <v>0</v>
      </c>
      <c r="P97">
        <f t="shared" si="7"/>
        <v>0</v>
      </c>
      <c r="Q97">
        <f t="shared" si="8"/>
        <v>0</v>
      </c>
      <c r="R97">
        <f t="shared" si="9"/>
        <v>0</v>
      </c>
      <c r="S97">
        <f t="shared" si="10"/>
        <v>0</v>
      </c>
      <c r="T97">
        <f t="shared" si="11"/>
        <v>0</v>
      </c>
      <c r="U97">
        <f t="shared" si="12"/>
        <v>0</v>
      </c>
    </row>
    <row r="98" spans="1:21" x14ac:dyDescent="0.25">
      <c r="A98" t="s">
        <v>370</v>
      </c>
      <c r="B98">
        <f>SUMIFS(Needs!G:G,Needs!$B:$B,'Unmet Need Analysis'!$A98)</f>
        <v>0</v>
      </c>
      <c r="C98">
        <f>SUMIFS(Needs!H:H,Needs!$B:$B,'Unmet Need Analysis'!$A98)</f>
        <v>0</v>
      </c>
      <c r="D98">
        <f>SUMIFS(Needs!I:I,Needs!$B:$B,'Unmet Need Analysis'!$A98)</f>
        <v>0</v>
      </c>
      <c r="E98">
        <f>SUMIFS(Needs!J:J,Needs!$B:$B,'Unmet Need Analysis'!$A98)</f>
        <v>0</v>
      </c>
      <c r="F98">
        <f>SUMIFS(Needs!K:K,Needs!$B:$B,'Unmet Need Analysis'!$A98)</f>
        <v>0</v>
      </c>
      <c r="G98">
        <f>SUMIFS(Needs!L:L,Needs!$B:$B,'Unmet Need Analysis'!$A98)</f>
        <v>0</v>
      </c>
      <c r="I98">
        <f>SUMIFS(Strategies!M:M,Strategies!$C:$C,'Unmet Need Analysis'!$A98)</f>
        <v>0</v>
      </c>
      <c r="J98">
        <f>SUMIFS(Strategies!N:N,Strategies!$C:$C,'Unmet Need Analysis'!$A98)</f>
        <v>0</v>
      </c>
      <c r="K98">
        <f>SUMIFS(Strategies!O:O,Strategies!$C:$C,'Unmet Need Analysis'!$A98)</f>
        <v>0</v>
      </c>
      <c r="L98">
        <f>SUMIFS(Strategies!P:P,Strategies!$C:$C,'Unmet Need Analysis'!$A98)</f>
        <v>0</v>
      </c>
      <c r="M98">
        <f>SUMIFS(Strategies!Q:Q,Strategies!$C:$C,'Unmet Need Analysis'!$A98)</f>
        <v>0</v>
      </c>
      <c r="N98">
        <f>SUMIFS(Strategies!R:R,Strategies!$C:$C,'Unmet Need Analysis'!$A98)</f>
        <v>0</v>
      </c>
      <c r="P98">
        <f t="shared" si="7"/>
        <v>0</v>
      </c>
      <c r="Q98">
        <f t="shared" si="8"/>
        <v>0</v>
      </c>
      <c r="R98">
        <f t="shared" si="9"/>
        <v>0</v>
      </c>
      <c r="S98">
        <f t="shared" si="10"/>
        <v>0</v>
      </c>
      <c r="T98">
        <f t="shared" si="11"/>
        <v>0</v>
      </c>
      <c r="U98">
        <f t="shared" si="12"/>
        <v>0</v>
      </c>
    </row>
    <row r="99" spans="1:21" x14ac:dyDescent="0.25">
      <c r="A99" t="s">
        <v>375</v>
      </c>
      <c r="B99">
        <f>SUMIFS(Needs!G:G,Needs!$B:$B,'Unmet Need Analysis'!$A99)</f>
        <v>0</v>
      </c>
      <c r="C99">
        <f>SUMIFS(Needs!H:H,Needs!$B:$B,'Unmet Need Analysis'!$A99)</f>
        <v>0</v>
      </c>
      <c r="D99">
        <f>SUMIFS(Needs!I:I,Needs!$B:$B,'Unmet Need Analysis'!$A99)</f>
        <v>0</v>
      </c>
      <c r="E99">
        <f>SUMIFS(Needs!J:J,Needs!$B:$B,'Unmet Need Analysis'!$A99)</f>
        <v>0</v>
      </c>
      <c r="F99">
        <f>SUMIFS(Needs!K:K,Needs!$B:$B,'Unmet Need Analysis'!$A99)</f>
        <v>0</v>
      </c>
      <c r="G99">
        <f>SUMIFS(Needs!L:L,Needs!$B:$B,'Unmet Need Analysis'!$A99)</f>
        <v>0</v>
      </c>
      <c r="I99">
        <f>SUMIFS(Strategies!M:M,Strategies!$C:$C,'Unmet Need Analysis'!$A99)</f>
        <v>0</v>
      </c>
      <c r="J99">
        <f>SUMIFS(Strategies!N:N,Strategies!$C:$C,'Unmet Need Analysis'!$A99)</f>
        <v>0</v>
      </c>
      <c r="K99">
        <f>SUMIFS(Strategies!O:O,Strategies!$C:$C,'Unmet Need Analysis'!$A99)</f>
        <v>0</v>
      </c>
      <c r="L99">
        <f>SUMIFS(Strategies!P:P,Strategies!$C:$C,'Unmet Need Analysis'!$A99)</f>
        <v>0</v>
      </c>
      <c r="M99">
        <f>SUMIFS(Strategies!Q:Q,Strategies!$C:$C,'Unmet Need Analysis'!$A99)</f>
        <v>0</v>
      </c>
      <c r="N99">
        <f>SUMIFS(Strategies!R:R,Strategies!$C:$C,'Unmet Need Analysis'!$A99)</f>
        <v>0</v>
      </c>
      <c r="P99">
        <f t="shared" si="7"/>
        <v>0</v>
      </c>
      <c r="Q99">
        <f t="shared" si="8"/>
        <v>0</v>
      </c>
      <c r="R99">
        <f t="shared" si="9"/>
        <v>0</v>
      </c>
      <c r="S99">
        <f t="shared" si="10"/>
        <v>0</v>
      </c>
      <c r="T99">
        <f t="shared" si="11"/>
        <v>0</v>
      </c>
      <c r="U99">
        <f t="shared" si="12"/>
        <v>0</v>
      </c>
    </row>
    <row r="100" spans="1:21" x14ac:dyDescent="0.25">
      <c r="A100" t="s">
        <v>329</v>
      </c>
      <c r="B100">
        <f>SUMIFS(Needs!G:G,Needs!$B:$B,'Unmet Need Analysis'!$A100)</f>
        <v>11</v>
      </c>
      <c r="C100">
        <f>SUMIFS(Needs!H:H,Needs!$B:$B,'Unmet Need Analysis'!$A100)</f>
        <v>10</v>
      </c>
      <c r="D100">
        <f>SUMIFS(Needs!I:I,Needs!$B:$B,'Unmet Need Analysis'!$A100)</f>
        <v>11</v>
      </c>
      <c r="E100">
        <f>SUMIFS(Needs!J:J,Needs!$B:$B,'Unmet Need Analysis'!$A100)</f>
        <v>11</v>
      </c>
      <c r="F100">
        <f>SUMIFS(Needs!K:K,Needs!$B:$B,'Unmet Need Analysis'!$A100)</f>
        <v>11</v>
      </c>
      <c r="G100">
        <f>SUMIFS(Needs!L:L,Needs!$B:$B,'Unmet Need Analysis'!$A100)</f>
        <v>11</v>
      </c>
      <c r="I100">
        <f>SUMIFS(Strategies!M:M,Strategies!$C:$C,'Unmet Need Analysis'!$A100)</f>
        <v>71</v>
      </c>
      <c r="J100">
        <f>SUMIFS(Strategies!N:N,Strategies!$C:$C,'Unmet Need Analysis'!$A100)</f>
        <v>135</v>
      </c>
      <c r="K100">
        <f>SUMIFS(Strategies!O:O,Strategies!$C:$C,'Unmet Need Analysis'!$A100)</f>
        <v>212</v>
      </c>
      <c r="L100">
        <f>SUMIFS(Strategies!P:P,Strategies!$C:$C,'Unmet Need Analysis'!$A100)</f>
        <v>234</v>
      </c>
      <c r="M100">
        <f>SUMIFS(Strategies!Q:Q,Strategies!$C:$C,'Unmet Need Analysis'!$A100)</f>
        <v>254</v>
      </c>
      <c r="N100">
        <f>SUMIFS(Strategies!R:R,Strategies!$C:$C,'Unmet Need Analysis'!$A100)</f>
        <v>276</v>
      </c>
      <c r="P100">
        <f t="shared" si="7"/>
        <v>60</v>
      </c>
      <c r="Q100">
        <f t="shared" si="8"/>
        <v>125</v>
      </c>
      <c r="R100">
        <f t="shared" si="9"/>
        <v>201</v>
      </c>
      <c r="S100">
        <f t="shared" si="10"/>
        <v>223</v>
      </c>
      <c r="T100">
        <f t="shared" si="11"/>
        <v>243</v>
      </c>
      <c r="U100">
        <f t="shared" si="12"/>
        <v>265</v>
      </c>
    </row>
    <row r="101" spans="1:21" x14ac:dyDescent="0.25">
      <c r="A101" t="s">
        <v>265</v>
      </c>
      <c r="B101">
        <f>SUMIFS(Needs!G:G,Needs!$B:$B,'Unmet Need Analysis'!$A101)</f>
        <v>0</v>
      </c>
      <c r="C101">
        <f>SUMIFS(Needs!H:H,Needs!$B:$B,'Unmet Need Analysis'!$A101)</f>
        <v>0</v>
      </c>
      <c r="D101">
        <f>SUMIFS(Needs!I:I,Needs!$B:$B,'Unmet Need Analysis'!$A101)</f>
        <v>0</v>
      </c>
      <c r="E101">
        <f>SUMIFS(Needs!J:J,Needs!$B:$B,'Unmet Need Analysis'!$A101)</f>
        <v>568</v>
      </c>
      <c r="F101">
        <f>SUMIFS(Needs!K:K,Needs!$B:$B,'Unmet Need Analysis'!$A101)</f>
        <v>1286</v>
      </c>
      <c r="G101">
        <f>SUMIFS(Needs!L:L,Needs!$B:$B,'Unmet Need Analysis'!$A101)</f>
        <v>2346</v>
      </c>
      <c r="I101">
        <f>SUMIFS(Strategies!M:M,Strategies!$C:$C,'Unmet Need Analysis'!$A101)</f>
        <v>448</v>
      </c>
      <c r="J101">
        <f>SUMIFS(Strategies!N:N,Strategies!$C:$C,'Unmet Need Analysis'!$A101)</f>
        <v>541</v>
      </c>
      <c r="K101">
        <f>SUMIFS(Strategies!O:O,Strategies!$C:$C,'Unmet Need Analysis'!$A101)</f>
        <v>630</v>
      </c>
      <c r="L101">
        <f>SUMIFS(Strategies!P:P,Strategies!$C:$C,'Unmet Need Analysis'!$A101)</f>
        <v>2233</v>
      </c>
      <c r="M101">
        <f>SUMIFS(Strategies!Q:Q,Strategies!$C:$C,'Unmet Need Analysis'!$A101)</f>
        <v>3825</v>
      </c>
      <c r="N101">
        <f>SUMIFS(Strategies!R:R,Strategies!$C:$C,'Unmet Need Analysis'!$A101)</f>
        <v>3911</v>
      </c>
      <c r="P101">
        <f t="shared" si="7"/>
        <v>448</v>
      </c>
      <c r="Q101">
        <f t="shared" si="8"/>
        <v>541</v>
      </c>
      <c r="R101">
        <f t="shared" si="9"/>
        <v>630</v>
      </c>
      <c r="S101">
        <f t="shared" si="10"/>
        <v>1665</v>
      </c>
      <c r="T101">
        <f t="shared" si="11"/>
        <v>2539</v>
      </c>
      <c r="U101">
        <f t="shared" si="12"/>
        <v>1565</v>
      </c>
    </row>
    <row r="102" spans="1:21" x14ac:dyDescent="0.25">
      <c r="A102" t="s">
        <v>108</v>
      </c>
      <c r="B102">
        <f>SUMIFS(Needs!G:G,Needs!$B:$B,'Unmet Need Analysis'!$A102)</f>
        <v>0</v>
      </c>
      <c r="C102">
        <f>SUMIFS(Needs!H:H,Needs!$B:$B,'Unmet Need Analysis'!$A102)</f>
        <v>0</v>
      </c>
      <c r="D102">
        <f>SUMIFS(Needs!I:I,Needs!$B:$B,'Unmet Need Analysis'!$A102)</f>
        <v>1089</v>
      </c>
      <c r="E102">
        <f>SUMIFS(Needs!J:J,Needs!$B:$B,'Unmet Need Analysis'!$A102)</f>
        <v>1859</v>
      </c>
      <c r="F102">
        <f>SUMIFS(Needs!K:K,Needs!$B:$B,'Unmet Need Analysis'!$A102)</f>
        <v>2377</v>
      </c>
      <c r="G102">
        <f>SUMIFS(Needs!L:L,Needs!$B:$B,'Unmet Need Analysis'!$A102)</f>
        <v>2636</v>
      </c>
      <c r="I102">
        <f>SUMIFS(Strategies!M:M,Strategies!$C:$C,'Unmet Need Analysis'!$A102)</f>
        <v>1211</v>
      </c>
      <c r="J102">
        <f>SUMIFS(Strategies!N:N,Strategies!$C:$C,'Unmet Need Analysis'!$A102)</f>
        <v>5272</v>
      </c>
      <c r="K102">
        <f>SUMIFS(Strategies!O:O,Strategies!$C:$C,'Unmet Need Analysis'!$A102)</f>
        <v>5995</v>
      </c>
      <c r="L102">
        <f>SUMIFS(Strategies!P:P,Strategies!$C:$C,'Unmet Need Analysis'!$A102)</f>
        <v>6530</v>
      </c>
      <c r="M102">
        <f>SUMIFS(Strategies!Q:Q,Strategies!$C:$C,'Unmet Need Analysis'!$A102)</f>
        <v>7000</v>
      </c>
      <c r="N102">
        <f>SUMIFS(Strategies!R:R,Strategies!$C:$C,'Unmet Need Analysis'!$A102)</f>
        <v>7347</v>
      </c>
      <c r="P102">
        <f t="shared" si="7"/>
        <v>1211</v>
      </c>
      <c r="Q102">
        <f t="shared" si="8"/>
        <v>5272</v>
      </c>
      <c r="R102">
        <f t="shared" si="9"/>
        <v>4906</v>
      </c>
      <c r="S102">
        <f t="shared" si="10"/>
        <v>4671</v>
      </c>
      <c r="T102">
        <f t="shared" si="11"/>
        <v>4623</v>
      </c>
      <c r="U102">
        <f t="shared" si="12"/>
        <v>4711</v>
      </c>
    </row>
    <row r="103" spans="1:21" x14ac:dyDescent="0.25">
      <c r="A103" t="s">
        <v>138</v>
      </c>
      <c r="B103">
        <f>SUMIFS(Needs!G:G,Needs!$B:$B,'Unmet Need Analysis'!$A103)</f>
        <v>0</v>
      </c>
      <c r="C103">
        <f>SUMIFS(Needs!H:H,Needs!$B:$B,'Unmet Need Analysis'!$A103)</f>
        <v>31</v>
      </c>
      <c r="D103">
        <f>SUMIFS(Needs!I:I,Needs!$B:$B,'Unmet Need Analysis'!$A103)</f>
        <v>66</v>
      </c>
      <c r="E103">
        <f>SUMIFS(Needs!J:J,Needs!$B:$B,'Unmet Need Analysis'!$A103)</f>
        <v>102</v>
      </c>
      <c r="F103">
        <f>SUMIFS(Needs!K:K,Needs!$B:$B,'Unmet Need Analysis'!$A103)</f>
        <v>140</v>
      </c>
      <c r="G103">
        <f>SUMIFS(Needs!L:L,Needs!$B:$B,'Unmet Need Analysis'!$A103)</f>
        <v>177</v>
      </c>
      <c r="I103">
        <f>SUMIFS(Strategies!M:M,Strategies!$C:$C,'Unmet Need Analysis'!$A103)</f>
        <v>9</v>
      </c>
      <c r="J103">
        <f>SUMIFS(Strategies!N:N,Strategies!$C:$C,'Unmet Need Analysis'!$A103)</f>
        <v>31</v>
      </c>
      <c r="K103">
        <f>SUMIFS(Strategies!O:O,Strategies!$C:$C,'Unmet Need Analysis'!$A103)</f>
        <v>66</v>
      </c>
      <c r="L103">
        <f>SUMIFS(Strategies!P:P,Strategies!$C:$C,'Unmet Need Analysis'!$A103)</f>
        <v>102</v>
      </c>
      <c r="M103">
        <f>SUMIFS(Strategies!Q:Q,Strategies!$C:$C,'Unmet Need Analysis'!$A103)</f>
        <v>140</v>
      </c>
      <c r="N103">
        <f>SUMIFS(Strategies!R:R,Strategies!$C:$C,'Unmet Need Analysis'!$A103)</f>
        <v>178</v>
      </c>
      <c r="P103">
        <f t="shared" si="7"/>
        <v>9</v>
      </c>
      <c r="Q103">
        <f t="shared" si="8"/>
        <v>0</v>
      </c>
      <c r="R103">
        <f t="shared" si="9"/>
        <v>0</v>
      </c>
      <c r="S103">
        <f t="shared" si="10"/>
        <v>0</v>
      </c>
      <c r="T103">
        <f t="shared" si="11"/>
        <v>0</v>
      </c>
      <c r="U103">
        <f t="shared" si="12"/>
        <v>1</v>
      </c>
    </row>
    <row r="104" spans="1:21" x14ac:dyDescent="0.25">
      <c r="A104" t="s">
        <v>355</v>
      </c>
      <c r="B104">
        <f>SUMIFS(Needs!G:G,Needs!$B:$B,'Unmet Need Analysis'!$A104)</f>
        <v>0</v>
      </c>
      <c r="C104">
        <f>SUMIFS(Needs!H:H,Needs!$B:$B,'Unmet Need Analysis'!$A104)</f>
        <v>0</v>
      </c>
      <c r="D104">
        <f>SUMIFS(Needs!I:I,Needs!$B:$B,'Unmet Need Analysis'!$A104)</f>
        <v>0</v>
      </c>
      <c r="E104">
        <f>SUMIFS(Needs!J:J,Needs!$B:$B,'Unmet Need Analysis'!$A104)</f>
        <v>0</v>
      </c>
      <c r="F104">
        <f>SUMIFS(Needs!K:K,Needs!$B:$B,'Unmet Need Analysis'!$A104)</f>
        <v>0</v>
      </c>
      <c r="G104">
        <f>SUMIFS(Needs!L:L,Needs!$B:$B,'Unmet Need Analysis'!$A104)</f>
        <v>0</v>
      </c>
      <c r="I104">
        <f>SUMIFS(Strategies!M:M,Strategies!$C:$C,'Unmet Need Analysis'!$A104)</f>
        <v>0</v>
      </c>
      <c r="J104">
        <f>SUMIFS(Strategies!N:N,Strategies!$C:$C,'Unmet Need Analysis'!$A104)</f>
        <v>0</v>
      </c>
      <c r="K104">
        <f>SUMIFS(Strategies!O:O,Strategies!$C:$C,'Unmet Need Analysis'!$A104)</f>
        <v>0</v>
      </c>
      <c r="L104">
        <f>SUMIFS(Strategies!P:P,Strategies!$C:$C,'Unmet Need Analysis'!$A104)</f>
        <v>0</v>
      </c>
      <c r="M104">
        <f>SUMIFS(Strategies!Q:Q,Strategies!$C:$C,'Unmet Need Analysis'!$A104)</f>
        <v>0</v>
      </c>
      <c r="N104">
        <f>SUMIFS(Strategies!R:R,Strategies!$C:$C,'Unmet Need Analysis'!$A104)</f>
        <v>0</v>
      </c>
      <c r="P104">
        <f t="shared" si="7"/>
        <v>0</v>
      </c>
      <c r="Q104">
        <f t="shared" si="8"/>
        <v>0</v>
      </c>
      <c r="R104">
        <f t="shared" si="9"/>
        <v>0</v>
      </c>
      <c r="S104">
        <f t="shared" si="10"/>
        <v>0</v>
      </c>
      <c r="T104">
        <f t="shared" si="11"/>
        <v>0</v>
      </c>
      <c r="U104">
        <f t="shared" si="12"/>
        <v>0</v>
      </c>
    </row>
    <row r="105" spans="1:21" x14ac:dyDescent="0.25">
      <c r="A105" t="s">
        <v>111</v>
      </c>
      <c r="B105">
        <f>SUMIFS(Needs!G:G,Needs!$B:$B,'Unmet Need Analysis'!$A105)</f>
        <v>207</v>
      </c>
      <c r="C105">
        <f>SUMIFS(Needs!H:H,Needs!$B:$B,'Unmet Need Analysis'!$A105)</f>
        <v>379</v>
      </c>
      <c r="D105">
        <f>SUMIFS(Needs!I:I,Needs!$B:$B,'Unmet Need Analysis'!$A105)</f>
        <v>525</v>
      </c>
      <c r="E105">
        <f>SUMIFS(Needs!J:J,Needs!$B:$B,'Unmet Need Analysis'!$A105)</f>
        <v>665</v>
      </c>
      <c r="F105">
        <f>SUMIFS(Needs!K:K,Needs!$B:$B,'Unmet Need Analysis'!$A105)</f>
        <v>788</v>
      </c>
      <c r="G105">
        <f>SUMIFS(Needs!L:L,Needs!$B:$B,'Unmet Need Analysis'!$A105)</f>
        <v>896</v>
      </c>
      <c r="I105">
        <f>SUMIFS(Strategies!M:M,Strategies!$C:$C,'Unmet Need Analysis'!$A105)</f>
        <v>254</v>
      </c>
      <c r="J105">
        <f>SUMIFS(Strategies!N:N,Strategies!$C:$C,'Unmet Need Analysis'!$A105)</f>
        <v>392</v>
      </c>
      <c r="K105">
        <f>SUMIFS(Strategies!O:O,Strategies!$C:$C,'Unmet Need Analysis'!$A105)</f>
        <v>542</v>
      </c>
      <c r="L105">
        <f>SUMIFS(Strategies!P:P,Strategies!$C:$C,'Unmet Need Analysis'!$A105)</f>
        <v>704</v>
      </c>
      <c r="M105">
        <f>SUMIFS(Strategies!Q:Q,Strategies!$C:$C,'Unmet Need Analysis'!$A105)</f>
        <v>859</v>
      </c>
      <c r="N105">
        <f>SUMIFS(Strategies!R:R,Strategies!$C:$C,'Unmet Need Analysis'!$A105)</f>
        <v>1016</v>
      </c>
      <c r="P105">
        <f t="shared" si="7"/>
        <v>47</v>
      </c>
      <c r="Q105">
        <f t="shared" si="8"/>
        <v>13</v>
      </c>
      <c r="R105">
        <f t="shared" si="9"/>
        <v>17</v>
      </c>
      <c r="S105">
        <f t="shared" si="10"/>
        <v>39</v>
      </c>
      <c r="T105">
        <f t="shared" si="11"/>
        <v>71</v>
      </c>
      <c r="U105">
        <f t="shared" si="12"/>
        <v>120</v>
      </c>
    </row>
    <row r="106" spans="1:21" x14ac:dyDescent="0.25">
      <c r="A106" t="s">
        <v>58</v>
      </c>
      <c r="B106">
        <f>SUMIFS(Needs!G:G,Needs!$B:$B,'Unmet Need Analysis'!$A106)</f>
        <v>732</v>
      </c>
      <c r="C106">
        <f>SUMIFS(Needs!H:H,Needs!$B:$B,'Unmet Need Analysis'!$A106)</f>
        <v>4662</v>
      </c>
      <c r="D106">
        <f>SUMIFS(Needs!I:I,Needs!$B:$B,'Unmet Need Analysis'!$A106)</f>
        <v>5347</v>
      </c>
      <c r="E106">
        <f>SUMIFS(Needs!J:J,Needs!$B:$B,'Unmet Need Analysis'!$A106)</f>
        <v>6110</v>
      </c>
      <c r="F106">
        <f>SUMIFS(Needs!K:K,Needs!$B:$B,'Unmet Need Analysis'!$A106)</f>
        <v>6932</v>
      </c>
      <c r="G106">
        <f>SUMIFS(Needs!L:L,Needs!$B:$B,'Unmet Need Analysis'!$A106)</f>
        <v>7843</v>
      </c>
      <c r="I106">
        <f>SUMIFS(Strategies!M:M,Strategies!$C:$C,'Unmet Need Analysis'!$A106)</f>
        <v>110</v>
      </c>
      <c r="J106">
        <f>SUMIFS(Strategies!N:N,Strategies!$C:$C,'Unmet Need Analysis'!$A106)</f>
        <v>306</v>
      </c>
      <c r="K106">
        <f>SUMIFS(Strategies!O:O,Strategies!$C:$C,'Unmet Need Analysis'!$A106)</f>
        <v>466</v>
      </c>
      <c r="L106">
        <f>SUMIFS(Strategies!P:P,Strategies!$C:$C,'Unmet Need Analysis'!$A106)</f>
        <v>466</v>
      </c>
      <c r="M106">
        <f>SUMIFS(Strategies!Q:Q,Strategies!$C:$C,'Unmet Need Analysis'!$A106)</f>
        <v>466</v>
      </c>
      <c r="N106">
        <f>SUMIFS(Strategies!R:R,Strategies!$C:$C,'Unmet Need Analysis'!$A106)</f>
        <v>466</v>
      </c>
      <c r="P106">
        <f t="shared" si="7"/>
        <v>-622</v>
      </c>
      <c r="Q106">
        <f t="shared" si="8"/>
        <v>-4356</v>
      </c>
      <c r="R106">
        <f t="shared" si="9"/>
        <v>-4881</v>
      </c>
      <c r="S106">
        <f t="shared" si="10"/>
        <v>-5644</v>
      </c>
      <c r="T106">
        <f t="shared" si="11"/>
        <v>-6466</v>
      </c>
      <c r="U106">
        <f t="shared" si="12"/>
        <v>-7377</v>
      </c>
    </row>
    <row r="107" spans="1:21" x14ac:dyDescent="0.25">
      <c r="A107" t="s">
        <v>348</v>
      </c>
      <c r="B107">
        <f>SUMIFS(Needs!G:G,Needs!$B:$B,'Unmet Need Analysis'!$A107)</f>
        <v>0</v>
      </c>
      <c r="C107">
        <f>SUMIFS(Needs!H:H,Needs!$B:$B,'Unmet Need Analysis'!$A107)</f>
        <v>0</v>
      </c>
      <c r="D107">
        <f>SUMIFS(Needs!I:I,Needs!$B:$B,'Unmet Need Analysis'!$A107)</f>
        <v>0</v>
      </c>
      <c r="E107">
        <f>SUMIFS(Needs!J:J,Needs!$B:$B,'Unmet Need Analysis'!$A107)</f>
        <v>0</v>
      </c>
      <c r="F107">
        <f>SUMIFS(Needs!K:K,Needs!$B:$B,'Unmet Need Analysis'!$A107)</f>
        <v>0</v>
      </c>
      <c r="G107">
        <f>SUMIFS(Needs!L:L,Needs!$B:$B,'Unmet Need Analysis'!$A107)</f>
        <v>0</v>
      </c>
      <c r="I107">
        <f>SUMIFS(Strategies!M:M,Strategies!$C:$C,'Unmet Need Analysis'!$A107)</f>
        <v>0</v>
      </c>
      <c r="J107">
        <f>SUMIFS(Strategies!N:N,Strategies!$C:$C,'Unmet Need Analysis'!$A107)</f>
        <v>0</v>
      </c>
      <c r="K107">
        <f>SUMIFS(Strategies!O:O,Strategies!$C:$C,'Unmet Need Analysis'!$A107)</f>
        <v>0</v>
      </c>
      <c r="L107">
        <f>SUMIFS(Strategies!P:P,Strategies!$C:$C,'Unmet Need Analysis'!$A107)</f>
        <v>0</v>
      </c>
      <c r="M107">
        <f>SUMIFS(Strategies!Q:Q,Strategies!$C:$C,'Unmet Need Analysis'!$A107)</f>
        <v>0</v>
      </c>
      <c r="N107">
        <f>SUMIFS(Strategies!R:R,Strategies!$C:$C,'Unmet Need Analysis'!$A107)</f>
        <v>0</v>
      </c>
      <c r="P107">
        <f t="shared" si="7"/>
        <v>0</v>
      </c>
      <c r="Q107">
        <f t="shared" si="8"/>
        <v>0</v>
      </c>
      <c r="R107">
        <f t="shared" si="9"/>
        <v>0</v>
      </c>
      <c r="S107">
        <f t="shared" si="10"/>
        <v>0</v>
      </c>
      <c r="T107">
        <f t="shared" si="11"/>
        <v>0</v>
      </c>
      <c r="U107">
        <f t="shared" si="12"/>
        <v>0</v>
      </c>
    </row>
    <row r="108" spans="1:21" x14ac:dyDescent="0.25">
      <c r="A108" t="s">
        <v>113</v>
      </c>
      <c r="B108">
        <f>SUMIFS(Needs!G:G,Needs!$B:$B,'Unmet Need Analysis'!$A108)</f>
        <v>1011</v>
      </c>
      <c r="C108">
        <f>SUMIFS(Needs!H:H,Needs!$B:$B,'Unmet Need Analysis'!$A108)</f>
        <v>1703</v>
      </c>
      <c r="D108">
        <f>SUMIFS(Needs!I:I,Needs!$B:$B,'Unmet Need Analysis'!$A108)</f>
        <v>2428</v>
      </c>
      <c r="E108">
        <f>SUMIFS(Needs!J:J,Needs!$B:$B,'Unmet Need Analysis'!$A108)</f>
        <v>3085</v>
      </c>
      <c r="F108">
        <f>SUMIFS(Needs!K:K,Needs!$B:$B,'Unmet Need Analysis'!$A108)</f>
        <v>3841</v>
      </c>
      <c r="G108">
        <f>SUMIFS(Needs!L:L,Needs!$B:$B,'Unmet Need Analysis'!$A108)</f>
        <v>4703</v>
      </c>
      <c r="I108">
        <f>SUMIFS(Strategies!M:M,Strategies!$C:$C,'Unmet Need Analysis'!$A108)</f>
        <v>1500</v>
      </c>
      <c r="J108">
        <f>SUMIFS(Strategies!N:N,Strategies!$C:$C,'Unmet Need Analysis'!$A108)</f>
        <v>2000</v>
      </c>
      <c r="K108">
        <f>SUMIFS(Strategies!O:O,Strategies!$C:$C,'Unmet Need Analysis'!$A108)</f>
        <v>2500</v>
      </c>
      <c r="L108">
        <f>SUMIFS(Strategies!P:P,Strategies!$C:$C,'Unmet Need Analysis'!$A108)</f>
        <v>3300</v>
      </c>
      <c r="M108">
        <f>SUMIFS(Strategies!Q:Q,Strategies!$C:$C,'Unmet Need Analysis'!$A108)</f>
        <v>4300</v>
      </c>
      <c r="N108">
        <f>SUMIFS(Strategies!R:R,Strategies!$C:$C,'Unmet Need Analysis'!$A108)</f>
        <v>4800</v>
      </c>
      <c r="P108">
        <f t="shared" si="7"/>
        <v>489</v>
      </c>
      <c r="Q108">
        <f t="shared" si="8"/>
        <v>297</v>
      </c>
      <c r="R108">
        <f t="shared" si="9"/>
        <v>72</v>
      </c>
      <c r="S108">
        <f t="shared" si="10"/>
        <v>215</v>
      </c>
      <c r="T108">
        <f t="shared" si="11"/>
        <v>459</v>
      </c>
      <c r="U108">
        <f t="shared" si="12"/>
        <v>97</v>
      </c>
    </row>
    <row r="109" spans="1:21" x14ac:dyDescent="0.25">
      <c r="A109" t="s">
        <v>356</v>
      </c>
      <c r="B109">
        <f>SUMIFS(Needs!G:G,Needs!$B:$B,'Unmet Need Analysis'!$A109)</f>
        <v>0</v>
      </c>
      <c r="C109">
        <f>SUMIFS(Needs!H:H,Needs!$B:$B,'Unmet Need Analysis'!$A109)</f>
        <v>0</v>
      </c>
      <c r="D109">
        <f>SUMIFS(Needs!I:I,Needs!$B:$B,'Unmet Need Analysis'!$A109)</f>
        <v>0</v>
      </c>
      <c r="E109">
        <f>SUMIFS(Needs!J:J,Needs!$B:$B,'Unmet Need Analysis'!$A109)</f>
        <v>0</v>
      </c>
      <c r="F109">
        <f>SUMIFS(Needs!K:K,Needs!$B:$B,'Unmet Need Analysis'!$A109)</f>
        <v>0</v>
      </c>
      <c r="G109">
        <f>SUMIFS(Needs!L:L,Needs!$B:$B,'Unmet Need Analysis'!$A109)</f>
        <v>0</v>
      </c>
      <c r="I109">
        <f>SUMIFS(Strategies!M:M,Strategies!$C:$C,'Unmet Need Analysis'!$A109)</f>
        <v>0</v>
      </c>
      <c r="J109">
        <f>SUMIFS(Strategies!N:N,Strategies!$C:$C,'Unmet Need Analysis'!$A109)</f>
        <v>0</v>
      </c>
      <c r="K109">
        <f>SUMIFS(Strategies!O:O,Strategies!$C:$C,'Unmet Need Analysis'!$A109)</f>
        <v>0</v>
      </c>
      <c r="L109">
        <f>SUMIFS(Strategies!P:P,Strategies!$C:$C,'Unmet Need Analysis'!$A109)</f>
        <v>0</v>
      </c>
      <c r="M109">
        <f>SUMIFS(Strategies!Q:Q,Strategies!$C:$C,'Unmet Need Analysis'!$A109)</f>
        <v>0</v>
      </c>
      <c r="N109">
        <f>SUMIFS(Strategies!R:R,Strategies!$C:$C,'Unmet Need Analysis'!$A109)</f>
        <v>0</v>
      </c>
      <c r="P109">
        <f t="shared" si="7"/>
        <v>0</v>
      </c>
      <c r="Q109">
        <f t="shared" si="8"/>
        <v>0</v>
      </c>
      <c r="R109">
        <f t="shared" si="9"/>
        <v>0</v>
      </c>
      <c r="S109">
        <f t="shared" si="10"/>
        <v>0</v>
      </c>
      <c r="T109">
        <f t="shared" si="11"/>
        <v>0</v>
      </c>
      <c r="U109">
        <f t="shared" si="12"/>
        <v>0</v>
      </c>
    </row>
    <row r="110" spans="1:21" x14ac:dyDescent="0.25">
      <c r="A110" t="s">
        <v>160</v>
      </c>
      <c r="B110">
        <f>SUMIFS(Needs!G:G,Needs!$B:$B,'Unmet Need Analysis'!$A110)</f>
        <v>1986</v>
      </c>
      <c r="C110">
        <f>SUMIFS(Needs!H:H,Needs!$B:$B,'Unmet Need Analysis'!$A110)</f>
        <v>1492</v>
      </c>
      <c r="D110">
        <f>SUMIFS(Needs!I:I,Needs!$B:$B,'Unmet Need Analysis'!$A110)</f>
        <v>925</v>
      </c>
      <c r="E110">
        <f>SUMIFS(Needs!J:J,Needs!$B:$B,'Unmet Need Analysis'!$A110)</f>
        <v>393</v>
      </c>
      <c r="F110">
        <f>SUMIFS(Needs!K:K,Needs!$B:$B,'Unmet Need Analysis'!$A110)</f>
        <v>40</v>
      </c>
      <c r="G110">
        <f>SUMIFS(Needs!L:L,Needs!$B:$B,'Unmet Need Analysis'!$A110)</f>
        <v>39</v>
      </c>
      <c r="I110">
        <f>SUMIFS(Strategies!M:M,Strategies!$C:$C,'Unmet Need Analysis'!$A110)</f>
        <v>1986</v>
      </c>
      <c r="J110">
        <f>SUMIFS(Strategies!N:N,Strategies!$C:$C,'Unmet Need Analysis'!$A110)</f>
        <v>1562</v>
      </c>
      <c r="K110">
        <f>SUMIFS(Strategies!O:O,Strategies!$C:$C,'Unmet Need Analysis'!$A110)</f>
        <v>1074</v>
      </c>
      <c r="L110">
        <f>SUMIFS(Strategies!P:P,Strategies!$C:$C,'Unmet Need Analysis'!$A110)</f>
        <v>618</v>
      </c>
      <c r="M110">
        <f>SUMIFS(Strategies!Q:Q,Strategies!$C:$C,'Unmet Need Analysis'!$A110)</f>
        <v>344</v>
      </c>
      <c r="N110">
        <f>SUMIFS(Strategies!R:R,Strategies!$C:$C,'Unmet Need Analysis'!$A110)</f>
        <v>344</v>
      </c>
      <c r="P110">
        <f t="shared" si="7"/>
        <v>0</v>
      </c>
      <c r="Q110">
        <f t="shared" si="8"/>
        <v>70</v>
      </c>
      <c r="R110">
        <f t="shared" si="9"/>
        <v>149</v>
      </c>
      <c r="S110">
        <f t="shared" si="10"/>
        <v>225</v>
      </c>
      <c r="T110">
        <f t="shared" si="11"/>
        <v>304</v>
      </c>
      <c r="U110">
        <f t="shared" si="12"/>
        <v>305</v>
      </c>
    </row>
    <row r="111" spans="1:21" x14ac:dyDescent="0.25">
      <c r="A111" t="s">
        <v>200</v>
      </c>
      <c r="B111">
        <f>SUMIFS(Needs!G:G,Needs!$B:$B,'Unmet Need Analysis'!$A111)</f>
        <v>531</v>
      </c>
      <c r="C111">
        <f>SUMIFS(Needs!H:H,Needs!$B:$B,'Unmet Need Analysis'!$A111)</f>
        <v>761</v>
      </c>
      <c r="D111">
        <f>SUMIFS(Needs!I:I,Needs!$B:$B,'Unmet Need Analysis'!$A111)</f>
        <v>1047</v>
      </c>
      <c r="E111">
        <f>SUMIFS(Needs!J:J,Needs!$B:$B,'Unmet Need Analysis'!$A111)</f>
        <v>1131</v>
      </c>
      <c r="F111">
        <f>SUMIFS(Needs!K:K,Needs!$B:$B,'Unmet Need Analysis'!$A111)</f>
        <v>1340</v>
      </c>
      <c r="G111">
        <f>SUMIFS(Needs!L:L,Needs!$B:$B,'Unmet Need Analysis'!$A111)</f>
        <v>1579</v>
      </c>
      <c r="I111">
        <f>SUMIFS(Strategies!M:M,Strategies!$C:$C,'Unmet Need Analysis'!$A111)</f>
        <v>531</v>
      </c>
      <c r="J111">
        <f>SUMIFS(Strategies!N:N,Strategies!$C:$C,'Unmet Need Analysis'!$A111)</f>
        <v>861</v>
      </c>
      <c r="K111">
        <f>SUMIFS(Strategies!O:O,Strategies!$C:$C,'Unmet Need Analysis'!$A111)</f>
        <v>1647</v>
      </c>
      <c r="L111">
        <f>SUMIFS(Strategies!P:P,Strategies!$C:$C,'Unmet Need Analysis'!$A111)</f>
        <v>1647</v>
      </c>
      <c r="M111">
        <f>SUMIFS(Strategies!Q:Q,Strategies!$C:$C,'Unmet Need Analysis'!$A111)</f>
        <v>1647</v>
      </c>
      <c r="N111">
        <f>SUMIFS(Strategies!R:R,Strategies!$C:$C,'Unmet Need Analysis'!$A111)</f>
        <v>1647</v>
      </c>
      <c r="P111">
        <f t="shared" si="7"/>
        <v>0</v>
      </c>
      <c r="Q111">
        <f t="shared" si="8"/>
        <v>100</v>
      </c>
      <c r="R111">
        <f t="shared" si="9"/>
        <v>600</v>
      </c>
      <c r="S111">
        <f t="shared" si="10"/>
        <v>516</v>
      </c>
      <c r="T111">
        <f t="shared" si="11"/>
        <v>307</v>
      </c>
      <c r="U111">
        <f t="shared" si="12"/>
        <v>68</v>
      </c>
    </row>
    <row r="112" spans="1:21" x14ac:dyDescent="0.25">
      <c r="A112" t="s">
        <v>215</v>
      </c>
      <c r="B112">
        <f>SUMIFS(Needs!G:G,Needs!$B:$B,'Unmet Need Analysis'!$A112)</f>
        <v>3180</v>
      </c>
      <c r="C112">
        <f>SUMIFS(Needs!H:H,Needs!$B:$B,'Unmet Need Analysis'!$A112)</f>
        <v>7289</v>
      </c>
      <c r="D112">
        <f>SUMIFS(Needs!I:I,Needs!$B:$B,'Unmet Need Analysis'!$A112)</f>
        <v>7767</v>
      </c>
      <c r="E112">
        <f>SUMIFS(Needs!J:J,Needs!$B:$B,'Unmet Need Analysis'!$A112)</f>
        <v>8304</v>
      </c>
      <c r="F112">
        <f>SUMIFS(Needs!K:K,Needs!$B:$B,'Unmet Need Analysis'!$A112)</f>
        <v>8904</v>
      </c>
      <c r="G112">
        <f>SUMIFS(Needs!L:L,Needs!$B:$B,'Unmet Need Analysis'!$A112)</f>
        <v>9631</v>
      </c>
      <c r="I112">
        <f>SUMIFS(Strategies!M:M,Strategies!$C:$C,'Unmet Need Analysis'!$A112)</f>
        <v>95</v>
      </c>
      <c r="J112">
        <f>SUMIFS(Strategies!N:N,Strategies!$C:$C,'Unmet Need Analysis'!$A112)</f>
        <v>364</v>
      </c>
      <c r="K112">
        <f>SUMIFS(Strategies!O:O,Strategies!$C:$C,'Unmet Need Analysis'!$A112)</f>
        <v>544</v>
      </c>
      <c r="L112">
        <f>SUMIFS(Strategies!P:P,Strategies!$C:$C,'Unmet Need Analysis'!$A112)</f>
        <v>581</v>
      </c>
      <c r="M112">
        <f>SUMIFS(Strategies!Q:Q,Strategies!$C:$C,'Unmet Need Analysis'!$A112)</f>
        <v>623</v>
      </c>
      <c r="N112">
        <f>SUMIFS(Strategies!R:R,Strategies!$C:$C,'Unmet Need Analysis'!$A112)</f>
        <v>674</v>
      </c>
      <c r="P112">
        <f t="shared" si="7"/>
        <v>-3085</v>
      </c>
      <c r="Q112">
        <f t="shared" si="8"/>
        <v>-6925</v>
      </c>
      <c r="R112">
        <f t="shared" si="9"/>
        <v>-7223</v>
      </c>
      <c r="S112">
        <f t="shared" si="10"/>
        <v>-7723</v>
      </c>
      <c r="T112">
        <f t="shared" si="11"/>
        <v>-8281</v>
      </c>
      <c r="U112">
        <f t="shared" si="12"/>
        <v>-8957</v>
      </c>
    </row>
    <row r="113" spans="1:21" x14ac:dyDescent="0.25">
      <c r="A113" t="s">
        <v>371</v>
      </c>
      <c r="B113">
        <f>SUMIFS(Needs!G:G,Needs!$B:$B,'Unmet Need Analysis'!$A113)</f>
        <v>0</v>
      </c>
      <c r="C113">
        <f>SUMIFS(Needs!H:H,Needs!$B:$B,'Unmet Need Analysis'!$A113)</f>
        <v>0</v>
      </c>
      <c r="D113">
        <f>SUMIFS(Needs!I:I,Needs!$B:$B,'Unmet Need Analysis'!$A113)</f>
        <v>0</v>
      </c>
      <c r="E113">
        <f>SUMIFS(Needs!J:J,Needs!$B:$B,'Unmet Need Analysis'!$A113)</f>
        <v>0</v>
      </c>
      <c r="F113">
        <f>SUMIFS(Needs!K:K,Needs!$B:$B,'Unmet Need Analysis'!$A113)</f>
        <v>0</v>
      </c>
      <c r="G113">
        <f>SUMIFS(Needs!L:L,Needs!$B:$B,'Unmet Need Analysis'!$A113)</f>
        <v>0</v>
      </c>
      <c r="I113">
        <f>SUMIFS(Strategies!M:M,Strategies!$C:$C,'Unmet Need Analysis'!$A113)</f>
        <v>0</v>
      </c>
      <c r="J113">
        <f>SUMIFS(Strategies!N:N,Strategies!$C:$C,'Unmet Need Analysis'!$A113)</f>
        <v>0</v>
      </c>
      <c r="K113">
        <f>SUMIFS(Strategies!O:O,Strategies!$C:$C,'Unmet Need Analysis'!$A113)</f>
        <v>0</v>
      </c>
      <c r="L113">
        <f>SUMIFS(Strategies!P:P,Strategies!$C:$C,'Unmet Need Analysis'!$A113)</f>
        <v>0</v>
      </c>
      <c r="M113">
        <f>SUMIFS(Strategies!Q:Q,Strategies!$C:$C,'Unmet Need Analysis'!$A113)</f>
        <v>0</v>
      </c>
      <c r="N113">
        <f>SUMIFS(Strategies!R:R,Strategies!$C:$C,'Unmet Need Analysis'!$A113)</f>
        <v>0</v>
      </c>
      <c r="P113">
        <f t="shared" si="7"/>
        <v>0</v>
      </c>
      <c r="Q113">
        <f t="shared" si="8"/>
        <v>0</v>
      </c>
      <c r="R113">
        <f t="shared" si="9"/>
        <v>0</v>
      </c>
      <c r="S113">
        <f t="shared" si="10"/>
        <v>0</v>
      </c>
      <c r="T113">
        <f t="shared" si="11"/>
        <v>0</v>
      </c>
      <c r="U113">
        <f t="shared" si="12"/>
        <v>0</v>
      </c>
    </row>
    <row r="114" spans="1:21" x14ac:dyDescent="0.25">
      <c r="A114" t="s">
        <v>376</v>
      </c>
      <c r="B114">
        <f>SUMIFS(Needs!G:G,Needs!$B:$B,'Unmet Need Analysis'!$A114)</f>
        <v>0</v>
      </c>
      <c r="C114">
        <f>SUMIFS(Needs!H:H,Needs!$B:$B,'Unmet Need Analysis'!$A114)</f>
        <v>0</v>
      </c>
      <c r="D114">
        <f>SUMIFS(Needs!I:I,Needs!$B:$B,'Unmet Need Analysis'!$A114)</f>
        <v>0</v>
      </c>
      <c r="E114">
        <f>SUMIFS(Needs!J:J,Needs!$B:$B,'Unmet Need Analysis'!$A114)</f>
        <v>0</v>
      </c>
      <c r="F114">
        <f>SUMIFS(Needs!K:K,Needs!$B:$B,'Unmet Need Analysis'!$A114)</f>
        <v>0</v>
      </c>
      <c r="G114">
        <f>SUMIFS(Needs!L:L,Needs!$B:$B,'Unmet Need Analysis'!$A114)</f>
        <v>0</v>
      </c>
      <c r="I114">
        <f>SUMIFS(Strategies!M:M,Strategies!$C:$C,'Unmet Need Analysis'!$A114)</f>
        <v>0</v>
      </c>
      <c r="J114">
        <f>SUMIFS(Strategies!N:N,Strategies!$C:$C,'Unmet Need Analysis'!$A114)</f>
        <v>0</v>
      </c>
      <c r="K114">
        <f>SUMIFS(Strategies!O:O,Strategies!$C:$C,'Unmet Need Analysis'!$A114)</f>
        <v>0</v>
      </c>
      <c r="L114">
        <f>SUMIFS(Strategies!P:P,Strategies!$C:$C,'Unmet Need Analysis'!$A114)</f>
        <v>0</v>
      </c>
      <c r="M114">
        <f>SUMIFS(Strategies!Q:Q,Strategies!$C:$C,'Unmet Need Analysis'!$A114)</f>
        <v>0</v>
      </c>
      <c r="N114">
        <f>SUMIFS(Strategies!R:R,Strategies!$C:$C,'Unmet Need Analysis'!$A114)</f>
        <v>0</v>
      </c>
      <c r="P114">
        <f t="shared" si="7"/>
        <v>0</v>
      </c>
      <c r="Q114">
        <f t="shared" si="8"/>
        <v>0</v>
      </c>
      <c r="R114">
        <f t="shared" si="9"/>
        <v>0</v>
      </c>
      <c r="S114">
        <f t="shared" si="10"/>
        <v>0</v>
      </c>
      <c r="T114">
        <f t="shared" si="11"/>
        <v>0</v>
      </c>
      <c r="U114">
        <f t="shared" si="12"/>
        <v>0</v>
      </c>
    </row>
    <row r="115" spans="1:21" x14ac:dyDescent="0.25">
      <c r="A115" t="s">
        <v>330</v>
      </c>
      <c r="B115">
        <f>SUMIFS(Needs!G:G,Needs!$B:$B,'Unmet Need Analysis'!$A115)</f>
        <v>4748</v>
      </c>
      <c r="C115">
        <f>SUMIFS(Needs!H:H,Needs!$B:$B,'Unmet Need Analysis'!$A115)</f>
        <v>5832</v>
      </c>
      <c r="D115">
        <f>SUMIFS(Needs!I:I,Needs!$B:$B,'Unmet Need Analysis'!$A115)</f>
        <v>6949</v>
      </c>
      <c r="E115">
        <f>SUMIFS(Needs!J:J,Needs!$B:$B,'Unmet Need Analysis'!$A115)</f>
        <v>8140</v>
      </c>
      <c r="F115">
        <f>SUMIFS(Needs!K:K,Needs!$B:$B,'Unmet Need Analysis'!$A115)</f>
        <v>9367</v>
      </c>
      <c r="G115">
        <f>SUMIFS(Needs!L:L,Needs!$B:$B,'Unmet Need Analysis'!$A115)</f>
        <v>10771</v>
      </c>
      <c r="I115">
        <f>SUMIFS(Strategies!M:M,Strategies!$C:$C,'Unmet Need Analysis'!$A115)</f>
        <v>155</v>
      </c>
      <c r="J115">
        <f>SUMIFS(Strategies!N:N,Strategies!$C:$C,'Unmet Need Analysis'!$A115)</f>
        <v>312</v>
      </c>
      <c r="K115">
        <f>SUMIFS(Strategies!O:O,Strategies!$C:$C,'Unmet Need Analysis'!$A115)</f>
        <v>515</v>
      </c>
      <c r="L115">
        <f>SUMIFS(Strategies!P:P,Strategies!$C:$C,'Unmet Need Analysis'!$A115)</f>
        <v>599</v>
      </c>
      <c r="M115">
        <f>SUMIFS(Strategies!Q:Q,Strategies!$C:$C,'Unmet Need Analysis'!$A115)</f>
        <v>685</v>
      </c>
      <c r="N115">
        <f>SUMIFS(Strategies!R:R,Strategies!$C:$C,'Unmet Need Analysis'!$A115)</f>
        <v>783</v>
      </c>
      <c r="P115">
        <f t="shared" si="7"/>
        <v>-4593</v>
      </c>
      <c r="Q115">
        <f t="shared" si="8"/>
        <v>-5520</v>
      </c>
      <c r="R115">
        <f t="shared" si="9"/>
        <v>-6434</v>
      </c>
      <c r="S115">
        <f t="shared" si="10"/>
        <v>-7541</v>
      </c>
      <c r="T115">
        <f t="shared" si="11"/>
        <v>-8682</v>
      </c>
      <c r="U115">
        <f t="shared" si="12"/>
        <v>-9988</v>
      </c>
    </row>
    <row r="116" spans="1:21" x14ac:dyDescent="0.25">
      <c r="A116" t="s">
        <v>203</v>
      </c>
      <c r="B116">
        <f>SUMIFS(Needs!G:G,Needs!$B:$B,'Unmet Need Analysis'!$A116)</f>
        <v>0</v>
      </c>
      <c r="C116">
        <f>SUMIFS(Needs!H:H,Needs!$B:$B,'Unmet Need Analysis'!$A116)</f>
        <v>1</v>
      </c>
      <c r="D116">
        <f>SUMIFS(Needs!I:I,Needs!$B:$B,'Unmet Need Analysis'!$A116)</f>
        <v>7</v>
      </c>
      <c r="E116">
        <f>SUMIFS(Needs!J:J,Needs!$B:$B,'Unmet Need Analysis'!$A116)</f>
        <v>17</v>
      </c>
      <c r="F116">
        <f>SUMIFS(Needs!K:K,Needs!$B:$B,'Unmet Need Analysis'!$A116)</f>
        <v>29</v>
      </c>
      <c r="G116">
        <f>SUMIFS(Needs!L:L,Needs!$B:$B,'Unmet Need Analysis'!$A116)</f>
        <v>42</v>
      </c>
      <c r="I116">
        <f>SUMIFS(Strategies!M:M,Strategies!$C:$C,'Unmet Need Analysis'!$A116)</f>
        <v>61</v>
      </c>
      <c r="J116">
        <f>SUMIFS(Strategies!N:N,Strategies!$C:$C,'Unmet Need Analysis'!$A116)</f>
        <v>104</v>
      </c>
      <c r="K116">
        <f>SUMIFS(Strategies!O:O,Strategies!$C:$C,'Unmet Need Analysis'!$A116)</f>
        <v>104</v>
      </c>
      <c r="L116">
        <f>SUMIFS(Strategies!P:P,Strategies!$C:$C,'Unmet Need Analysis'!$A116)</f>
        <v>104</v>
      </c>
      <c r="M116">
        <f>SUMIFS(Strategies!Q:Q,Strategies!$C:$C,'Unmet Need Analysis'!$A116)</f>
        <v>104</v>
      </c>
      <c r="N116">
        <f>SUMIFS(Strategies!R:R,Strategies!$C:$C,'Unmet Need Analysis'!$A116)</f>
        <v>105</v>
      </c>
      <c r="P116">
        <f t="shared" si="7"/>
        <v>61</v>
      </c>
      <c r="Q116">
        <f t="shared" si="8"/>
        <v>103</v>
      </c>
      <c r="R116">
        <f t="shared" si="9"/>
        <v>97</v>
      </c>
      <c r="S116">
        <f t="shared" si="10"/>
        <v>87</v>
      </c>
      <c r="T116">
        <f t="shared" si="11"/>
        <v>75</v>
      </c>
      <c r="U116">
        <f t="shared" si="12"/>
        <v>63</v>
      </c>
    </row>
    <row r="117" spans="1:21" x14ac:dyDescent="0.25">
      <c r="A117" t="s">
        <v>141</v>
      </c>
      <c r="B117">
        <f>SUMIFS(Needs!G:G,Needs!$B:$B,'Unmet Need Analysis'!$A117)</f>
        <v>0</v>
      </c>
      <c r="C117">
        <f>SUMIFS(Needs!H:H,Needs!$B:$B,'Unmet Need Analysis'!$A117)</f>
        <v>0</v>
      </c>
      <c r="D117">
        <f>SUMIFS(Needs!I:I,Needs!$B:$B,'Unmet Need Analysis'!$A117)</f>
        <v>0</v>
      </c>
      <c r="E117">
        <f>SUMIFS(Needs!J:J,Needs!$B:$B,'Unmet Need Analysis'!$A117)</f>
        <v>0</v>
      </c>
      <c r="F117">
        <f>SUMIFS(Needs!K:K,Needs!$B:$B,'Unmet Need Analysis'!$A117)</f>
        <v>0</v>
      </c>
      <c r="G117">
        <f>SUMIFS(Needs!L:L,Needs!$B:$B,'Unmet Need Analysis'!$A117)</f>
        <v>0</v>
      </c>
      <c r="I117">
        <f>SUMIFS(Strategies!M:M,Strategies!$C:$C,'Unmet Need Analysis'!$A117)</f>
        <v>0</v>
      </c>
      <c r="J117">
        <f>SUMIFS(Strategies!N:N,Strategies!$C:$C,'Unmet Need Analysis'!$A117)</f>
        <v>0</v>
      </c>
      <c r="K117">
        <f>SUMIFS(Strategies!O:O,Strategies!$C:$C,'Unmet Need Analysis'!$A117)</f>
        <v>0</v>
      </c>
      <c r="L117">
        <f>SUMIFS(Strategies!P:P,Strategies!$C:$C,'Unmet Need Analysis'!$A117)</f>
        <v>0</v>
      </c>
      <c r="M117">
        <f>SUMIFS(Strategies!Q:Q,Strategies!$C:$C,'Unmet Need Analysis'!$A117)</f>
        <v>0</v>
      </c>
      <c r="N117">
        <f>SUMIFS(Strategies!R:R,Strategies!$C:$C,'Unmet Need Analysis'!$A117)</f>
        <v>1</v>
      </c>
      <c r="P117">
        <f t="shared" si="7"/>
        <v>0</v>
      </c>
      <c r="Q117">
        <f t="shared" si="8"/>
        <v>0</v>
      </c>
      <c r="R117">
        <f t="shared" si="9"/>
        <v>0</v>
      </c>
      <c r="S117">
        <f t="shared" si="10"/>
        <v>0</v>
      </c>
      <c r="T117">
        <f t="shared" si="11"/>
        <v>0</v>
      </c>
      <c r="U117">
        <f t="shared" si="12"/>
        <v>1</v>
      </c>
    </row>
    <row r="118" spans="1:21" x14ac:dyDescent="0.25">
      <c r="A118" t="s">
        <v>142</v>
      </c>
      <c r="B118">
        <f>SUMIFS(Needs!G:G,Needs!$B:$B,'Unmet Need Analysis'!$A118)</f>
        <v>62</v>
      </c>
      <c r="C118">
        <f>SUMIFS(Needs!H:H,Needs!$B:$B,'Unmet Need Analysis'!$A118)</f>
        <v>81</v>
      </c>
      <c r="D118">
        <f>SUMIFS(Needs!I:I,Needs!$B:$B,'Unmet Need Analysis'!$A118)</f>
        <v>105</v>
      </c>
      <c r="E118">
        <f>SUMIFS(Needs!J:J,Needs!$B:$B,'Unmet Need Analysis'!$A118)</f>
        <v>134</v>
      </c>
      <c r="F118">
        <f>SUMIFS(Needs!K:K,Needs!$B:$B,'Unmet Need Analysis'!$A118)</f>
        <v>166</v>
      </c>
      <c r="G118">
        <f>SUMIFS(Needs!L:L,Needs!$B:$B,'Unmet Need Analysis'!$A118)</f>
        <v>203</v>
      </c>
      <c r="I118">
        <f>SUMIFS(Strategies!M:M,Strategies!$C:$C,'Unmet Need Analysis'!$A118)</f>
        <v>66</v>
      </c>
      <c r="J118">
        <f>SUMIFS(Strategies!N:N,Strategies!$C:$C,'Unmet Need Analysis'!$A118)</f>
        <v>81</v>
      </c>
      <c r="K118">
        <f>SUMIFS(Strategies!O:O,Strategies!$C:$C,'Unmet Need Analysis'!$A118)</f>
        <v>105</v>
      </c>
      <c r="L118">
        <f>SUMIFS(Strategies!P:P,Strategies!$C:$C,'Unmet Need Analysis'!$A118)</f>
        <v>134</v>
      </c>
      <c r="M118">
        <f>SUMIFS(Strategies!Q:Q,Strategies!$C:$C,'Unmet Need Analysis'!$A118)</f>
        <v>166</v>
      </c>
      <c r="N118">
        <f>SUMIFS(Strategies!R:R,Strategies!$C:$C,'Unmet Need Analysis'!$A118)</f>
        <v>203</v>
      </c>
      <c r="P118">
        <f t="shared" si="7"/>
        <v>4</v>
      </c>
      <c r="Q118">
        <f t="shared" si="8"/>
        <v>0</v>
      </c>
      <c r="R118">
        <f t="shared" si="9"/>
        <v>0</v>
      </c>
      <c r="S118">
        <f t="shared" si="10"/>
        <v>0</v>
      </c>
      <c r="T118">
        <f t="shared" si="11"/>
        <v>0</v>
      </c>
      <c r="U118">
        <f t="shared" si="12"/>
        <v>0</v>
      </c>
    </row>
    <row r="119" spans="1:21" x14ac:dyDescent="0.25">
      <c r="A119" t="s">
        <v>266</v>
      </c>
      <c r="B119">
        <f>SUMIFS(Needs!G:G,Needs!$B:$B,'Unmet Need Analysis'!$A119)</f>
        <v>0</v>
      </c>
      <c r="C119">
        <f>SUMIFS(Needs!H:H,Needs!$B:$B,'Unmet Need Analysis'!$A119)</f>
        <v>0</v>
      </c>
      <c r="D119">
        <f>SUMIFS(Needs!I:I,Needs!$B:$B,'Unmet Need Analysis'!$A119)</f>
        <v>0</v>
      </c>
      <c r="E119">
        <f>SUMIFS(Needs!J:J,Needs!$B:$B,'Unmet Need Analysis'!$A119)</f>
        <v>0</v>
      </c>
      <c r="F119">
        <f>SUMIFS(Needs!K:K,Needs!$B:$B,'Unmet Need Analysis'!$A119)</f>
        <v>0</v>
      </c>
      <c r="G119">
        <f>SUMIFS(Needs!L:L,Needs!$B:$B,'Unmet Need Analysis'!$A119)</f>
        <v>0</v>
      </c>
      <c r="I119">
        <f>SUMIFS(Strategies!M:M,Strategies!$C:$C,'Unmet Need Analysis'!$A119)</f>
        <v>128</v>
      </c>
      <c r="J119">
        <f>SUMIFS(Strategies!N:N,Strategies!$C:$C,'Unmet Need Analysis'!$A119)</f>
        <v>124</v>
      </c>
      <c r="K119">
        <f>SUMIFS(Strategies!O:O,Strategies!$C:$C,'Unmet Need Analysis'!$A119)</f>
        <v>121</v>
      </c>
      <c r="L119">
        <f>SUMIFS(Strategies!P:P,Strategies!$C:$C,'Unmet Need Analysis'!$A119)</f>
        <v>118</v>
      </c>
      <c r="M119">
        <f>SUMIFS(Strategies!Q:Q,Strategies!$C:$C,'Unmet Need Analysis'!$A119)</f>
        <v>118</v>
      </c>
      <c r="N119">
        <f>SUMIFS(Strategies!R:R,Strategies!$C:$C,'Unmet Need Analysis'!$A119)</f>
        <v>118</v>
      </c>
      <c r="P119">
        <f t="shared" si="7"/>
        <v>128</v>
      </c>
      <c r="Q119">
        <f t="shared" si="8"/>
        <v>124</v>
      </c>
      <c r="R119">
        <f t="shared" si="9"/>
        <v>121</v>
      </c>
      <c r="S119">
        <f t="shared" si="10"/>
        <v>118</v>
      </c>
      <c r="T119">
        <f t="shared" si="11"/>
        <v>118</v>
      </c>
      <c r="U119">
        <f t="shared" si="12"/>
        <v>118</v>
      </c>
    </row>
    <row r="120" spans="1:21" x14ac:dyDescent="0.25">
      <c r="A120" t="s">
        <v>290</v>
      </c>
      <c r="B120">
        <f>SUMIFS(Needs!G:G,Needs!$B:$B,'Unmet Need Analysis'!$A120)</f>
        <v>0</v>
      </c>
      <c r="C120">
        <f>SUMIFS(Needs!H:H,Needs!$B:$B,'Unmet Need Analysis'!$A120)</f>
        <v>0</v>
      </c>
      <c r="D120">
        <f>SUMIFS(Needs!I:I,Needs!$B:$B,'Unmet Need Analysis'!$A120)</f>
        <v>0</v>
      </c>
      <c r="E120">
        <f>SUMIFS(Needs!J:J,Needs!$B:$B,'Unmet Need Analysis'!$A120)</f>
        <v>0</v>
      </c>
      <c r="F120">
        <f>SUMIFS(Needs!K:K,Needs!$B:$B,'Unmet Need Analysis'!$A120)</f>
        <v>0</v>
      </c>
      <c r="G120">
        <f>SUMIFS(Needs!L:L,Needs!$B:$B,'Unmet Need Analysis'!$A120)</f>
        <v>0</v>
      </c>
      <c r="I120">
        <f>SUMIFS(Strategies!M:M,Strategies!$C:$C,'Unmet Need Analysis'!$A120)</f>
        <v>104</v>
      </c>
      <c r="J120">
        <f>SUMIFS(Strategies!N:N,Strategies!$C:$C,'Unmet Need Analysis'!$A120)</f>
        <v>120</v>
      </c>
      <c r="K120">
        <f>SUMIFS(Strategies!O:O,Strategies!$C:$C,'Unmet Need Analysis'!$A120)</f>
        <v>135</v>
      </c>
      <c r="L120">
        <f>SUMIFS(Strategies!P:P,Strategies!$C:$C,'Unmet Need Analysis'!$A120)</f>
        <v>152</v>
      </c>
      <c r="M120">
        <f>SUMIFS(Strategies!Q:Q,Strategies!$C:$C,'Unmet Need Analysis'!$A120)</f>
        <v>167</v>
      </c>
      <c r="N120">
        <f>SUMIFS(Strategies!R:R,Strategies!$C:$C,'Unmet Need Analysis'!$A120)</f>
        <v>180</v>
      </c>
      <c r="P120">
        <f t="shared" si="7"/>
        <v>104</v>
      </c>
      <c r="Q120">
        <f t="shared" si="8"/>
        <v>120</v>
      </c>
      <c r="R120">
        <f t="shared" si="9"/>
        <v>135</v>
      </c>
      <c r="S120">
        <f t="shared" si="10"/>
        <v>152</v>
      </c>
      <c r="T120">
        <f t="shared" si="11"/>
        <v>167</v>
      </c>
      <c r="U120">
        <f t="shared" si="12"/>
        <v>180</v>
      </c>
    </row>
    <row r="121" spans="1:21" x14ac:dyDescent="0.25">
      <c r="A121" t="s">
        <v>267</v>
      </c>
      <c r="B121">
        <f>SUMIFS(Needs!G:G,Needs!$B:$B,'Unmet Need Analysis'!$A121)</f>
        <v>605</v>
      </c>
      <c r="C121">
        <f>SUMIFS(Needs!H:H,Needs!$B:$B,'Unmet Need Analysis'!$A121)</f>
        <v>4935</v>
      </c>
      <c r="D121">
        <f>SUMIFS(Needs!I:I,Needs!$B:$B,'Unmet Need Analysis'!$A121)</f>
        <v>9073</v>
      </c>
      <c r="E121">
        <f>SUMIFS(Needs!J:J,Needs!$B:$B,'Unmet Need Analysis'!$A121)</f>
        <v>13727</v>
      </c>
      <c r="F121">
        <f>SUMIFS(Needs!K:K,Needs!$B:$B,'Unmet Need Analysis'!$A121)</f>
        <v>17872</v>
      </c>
      <c r="G121">
        <f>SUMIFS(Needs!L:L,Needs!$B:$B,'Unmet Need Analysis'!$A121)</f>
        <v>21741</v>
      </c>
      <c r="I121">
        <f>SUMIFS(Strategies!M:M,Strategies!$C:$C,'Unmet Need Analysis'!$A121)</f>
        <v>4298</v>
      </c>
      <c r="J121">
        <f>SUMIFS(Strategies!N:N,Strategies!$C:$C,'Unmet Need Analysis'!$A121)</f>
        <v>7381</v>
      </c>
      <c r="K121">
        <f>SUMIFS(Strategies!O:O,Strategies!$C:$C,'Unmet Need Analysis'!$A121)</f>
        <v>10936</v>
      </c>
      <c r="L121">
        <f>SUMIFS(Strategies!P:P,Strategies!$C:$C,'Unmet Need Analysis'!$A121)</f>
        <v>15503</v>
      </c>
      <c r="M121">
        <f>SUMIFS(Strategies!Q:Q,Strategies!$C:$C,'Unmet Need Analysis'!$A121)</f>
        <v>19017</v>
      </c>
      <c r="N121">
        <f>SUMIFS(Strategies!R:R,Strategies!$C:$C,'Unmet Need Analysis'!$A121)</f>
        <v>23429</v>
      </c>
      <c r="P121">
        <f t="shared" si="7"/>
        <v>3693</v>
      </c>
      <c r="Q121">
        <f t="shared" si="8"/>
        <v>2446</v>
      </c>
      <c r="R121">
        <f t="shared" si="9"/>
        <v>1863</v>
      </c>
      <c r="S121">
        <f t="shared" si="10"/>
        <v>1776</v>
      </c>
      <c r="T121">
        <f t="shared" si="11"/>
        <v>1145</v>
      </c>
      <c r="U121">
        <f t="shared" si="12"/>
        <v>1688</v>
      </c>
    </row>
    <row r="122" spans="1:21" x14ac:dyDescent="0.25">
      <c r="A122" t="s">
        <v>206</v>
      </c>
      <c r="B122">
        <f>SUMIFS(Needs!G:G,Needs!$B:$B,'Unmet Need Analysis'!$A122)</f>
        <v>0</v>
      </c>
      <c r="C122">
        <f>SUMIFS(Needs!H:H,Needs!$B:$B,'Unmet Need Analysis'!$A122)</f>
        <v>185</v>
      </c>
      <c r="D122">
        <f>SUMIFS(Needs!I:I,Needs!$B:$B,'Unmet Need Analysis'!$A122)</f>
        <v>184</v>
      </c>
      <c r="E122">
        <f>SUMIFS(Needs!J:J,Needs!$B:$B,'Unmet Need Analysis'!$A122)</f>
        <v>185</v>
      </c>
      <c r="F122">
        <f>SUMIFS(Needs!K:K,Needs!$B:$B,'Unmet Need Analysis'!$A122)</f>
        <v>184</v>
      </c>
      <c r="G122">
        <f>SUMIFS(Needs!L:L,Needs!$B:$B,'Unmet Need Analysis'!$A122)</f>
        <v>184</v>
      </c>
      <c r="I122">
        <f>SUMIFS(Strategies!M:M,Strategies!$C:$C,'Unmet Need Analysis'!$A122)</f>
        <v>8</v>
      </c>
      <c r="J122">
        <f>SUMIFS(Strategies!N:N,Strategies!$C:$C,'Unmet Need Analysis'!$A122)</f>
        <v>383</v>
      </c>
      <c r="K122">
        <f>SUMIFS(Strategies!O:O,Strategies!$C:$C,'Unmet Need Analysis'!$A122)</f>
        <v>384</v>
      </c>
      <c r="L122">
        <f>SUMIFS(Strategies!P:P,Strategies!$C:$C,'Unmet Need Analysis'!$A122)</f>
        <v>385</v>
      </c>
      <c r="M122">
        <f>SUMIFS(Strategies!Q:Q,Strategies!$C:$C,'Unmet Need Analysis'!$A122)</f>
        <v>386</v>
      </c>
      <c r="N122">
        <f>SUMIFS(Strategies!R:R,Strategies!$C:$C,'Unmet Need Analysis'!$A122)</f>
        <v>386</v>
      </c>
      <c r="P122">
        <f t="shared" si="7"/>
        <v>8</v>
      </c>
      <c r="Q122">
        <f t="shared" si="8"/>
        <v>198</v>
      </c>
      <c r="R122">
        <f t="shared" si="9"/>
        <v>200</v>
      </c>
      <c r="S122">
        <f t="shared" si="10"/>
        <v>200</v>
      </c>
      <c r="T122">
        <f t="shared" si="11"/>
        <v>202</v>
      </c>
      <c r="U122">
        <f t="shared" si="12"/>
        <v>202</v>
      </c>
    </row>
    <row r="123" spans="1:21" x14ac:dyDescent="0.25">
      <c r="A123" t="s">
        <v>298</v>
      </c>
      <c r="B123">
        <f>SUMIFS(Needs!G:G,Needs!$B:$B,'Unmet Need Analysis'!$A123)</f>
        <v>0</v>
      </c>
      <c r="C123">
        <f>SUMIFS(Needs!H:H,Needs!$B:$B,'Unmet Need Analysis'!$A123)</f>
        <v>83</v>
      </c>
      <c r="D123">
        <f>SUMIFS(Needs!I:I,Needs!$B:$B,'Unmet Need Analysis'!$A123)</f>
        <v>174</v>
      </c>
      <c r="E123">
        <f>SUMIFS(Needs!J:J,Needs!$B:$B,'Unmet Need Analysis'!$A123)</f>
        <v>278</v>
      </c>
      <c r="F123">
        <f>SUMIFS(Needs!K:K,Needs!$B:$B,'Unmet Need Analysis'!$A123)</f>
        <v>369</v>
      </c>
      <c r="G123">
        <f>SUMIFS(Needs!L:L,Needs!$B:$B,'Unmet Need Analysis'!$A123)</f>
        <v>455</v>
      </c>
      <c r="I123">
        <f>SUMIFS(Strategies!M:M,Strategies!$C:$C,'Unmet Need Analysis'!$A123)</f>
        <v>86</v>
      </c>
      <c r="J123">
        <f>SUMIFS(Strategies!N:N,Strategies!$C:$C,'Unmet Need Analysis'!$A123)</f>
        <v>248</v>
      </c>
      <c r="K123">
        <f>SUMIFS(Strategies!O:O,Strategies!$C:$C,'Unmet Need Analysis'!$A123)</f>
        <v>319</v>
      </c>
      <c r="L123">
        <f>SUMIFS(Strategies!P:P,Strategies!$C:$C,'Unmet Need Analysis'!$A123)</f>
        <v>587</v>
      </c>
      <c r="M123">
        <f>SUMIFS(Strategies!Q:Q,Strategies!$C:$C,'Unmet Need Analysis'!$A123)</f>
        <v>650</v>
      </c>
      <c r="N123">
        <f>SUMIFS(Strategies!R:R,Strategies!$C:$C,'Unmet Need Analysis'!$A123)</f>
        <v>723</v>
      </c>
      <c r="P123">
        <f t="shared" si="7"/>
        <v>86</v>
      </c>
      <c r="Q123">
        <f t="shared" si="8"/>
        <v>165</v>
      </c>
      <c r="R123">
        <f t="shared" si="9"/>
        <v>145</v>
      </c>
      <c r="S123">
        <f t="shared" si="10"/>
        <v>309</v>
      </c>
      <c r="T123">
        <f t="shared" si="11"/>
        <v>281</v>
      </c>
      <c r="U123">
        <f t="shared" si="12"/>
        <v>268</v>
      </c>
    </row>
    <row r="124" spans="1:21" x14ac:dyDescent="0.25">
      <c r="A124" t="s">
        <v>62</v>
      </c>
      <c r="B124">
        <f>SUMIFS(Needs!G:G,Needs!$B:$B,'Unmet Need Analysis'!$A124)</f>
        <v>0</v>
      </c>
      <c r="C124">
        <f>SUMIFS(Needs!H:H,Needs!$B:$B,'Unmet Need Analysis'!$A124)</f>
        <v>0</v>
      </c>
      <c r="D124">
        <f>SUMIFS(Needs!I:I,Needs!$B:$B,'Unmet Need Analysis'!$A124)</f>
        <v>0</v>
      </c>
      <c r="E124">
        <f>SUMIFS(Needs!J:J,Needs!$B:$B,'Unmet Need Analysis'!$A124)</f>
        <v>146</v>
      </c>
      <c r="F124">
        <f>SUMIFS(Needs!K:K,Needs!$B:$B,'Unmet Need Analysis'!$A124)</f>
        <v>341</v>
      </c>
      <c r="G124">
        <f>SUMIFS(Needs!L:L,Needs!$B:$B,'Unmet Need Analysis'!$A124)</f>
        <v>541</v>
      </c>
      <c r="I124">
        <f>SUMIFS(Strategies!M:M,Strategies!$C:$C,'Unmet Need Analysis'!$A124)</f>
        <v>0</v>
      </c>
      <c r="J124">
        <f>SUMIFS(Strategies!N:N,Strategies!$C:$C,'Unmet Need Analysis'!$A124)</f>
        <v>0</v>
      </c>
      <c r="K124">
        <f>SUMIFS(Strategies!O:O,Strategies!$C:$C,'Unmet Need Analysis'!$A124)</f>
        <v>0</v>
      </c>
      <c r="L124">
        <f>SUMIFS(Strategies!P:P,Strategies!$C:$C,'Unmet Need Analysis'!$A124)</f>
        <v>146</v>
      </c>
      <c r="M124">
        <f>SUMIFS(Strategies!Q:Q,Strategies!$C:$C,'Unmet Need Analysis'!$A124)</f>
        <v>341</v>
      </c>
      <c r="N124">
        <f>SUMIFS(Strategies!R:R,Strategies!$C:$C,'Unmet Need Analysis'!$A124)</f>
        <v>541</v>
      </c>
      <c r="P124">
        <f t="shared" si="7"/>
        <v>0</v>
      </c>
      <c r="Q124">
        <f t="shared" si="8"/>
        <v>0</v>
      </c>
      <c r="R124">
        <f t="shared" si="9"/>
        <v>0</v>
      </c>
      <c r="S124">
        <f t="shared" si="10"/>
        <v>0</v>
      </c>
      <c r="T124">
        <f t="shared" si="11"/>
        <v>0</v>
      </c>
      <c r="U124">
        <f t="shared" si="12"/>
        <v>0</v>
      </c>
    </row>
    <row r="125" spans="1:21" x14ac:dyDescent="0.25">
      <c r="A125" t="s">
        <v>271</v>
      </c>
      <c r="B125">
        <f>SUMIFS(Needs!G:G,Needs!$B:$B,'Unmet Need Analysis'!$A125)</f>
        <v>0</v>
      </c>
      <c r="C125">
        <f>SUMIFS(Needs!H:H,Needs!$B:$B,'Unmet Need Analysis'!$A125)</f>
        <v>379</v>
      </c>
      <c r="D125">
        <f>SUMIFS(Needs!I:I,Needs!$B:$B,'Unmet Need Analysis'!$A125)</f>
        <v>376</v>
      </c>
      <c r="E125">
        <f>SUMIFS(Needs!J:J,Needs!$B:$B,'Unmet Need Analysis'!$A125)</f>
        <v>375</v>
      </c>
      <c r="F125">
        <f>SUMIFS(Needs!K:K,Needs!$B:$B,'Unmet Need Analysis'!$A125)</f>
        <v>376</v>
      </c>
      <c r="G125">
        <f>SUMIFS(Needs!L:L,Needs!$B:$B,'Unmet Need Analysis'!$A125)</f>
        <v>378</v>
      </c>
      <c r="I125">
        <f>SUMIFS(Strategies!M:M,Strategies!$C:$C,'Unmet Need Analysis'!$A125)</f>
        <v>96</v>
      </c>
      <c r="J125">
        <f>SUMIFS(Strategies!N:N,Strategies!$C:$C,'Unmet Need Analysis'!$A125)</f>
        <v>524</v>
      </c>
      <c r="K125">
        <f>SUMIFS(Strategies!O:O,Strategies!$C:$C,'Unmet Need Analysis'!$A125)</f>
        <v>535</v>
      </c>
      <c r="L125">
        <f>SUMIFS(Strategies!P:P,Strategies!$C:$C,'Unmet Need Analysis'!$A125)</f>
        <v>547</v>
      </c>
      <c r="M125">
        <f>SUMIFS(Strategies!Q:Q,Strategies!$C:$C,'Unmet Need Analysis'!$A125)</f>
        <v>560</v>
      </c>
      <c r="N125">
        <f>SUMIFS(Strategies!R:R,Strategies!$C:$C,'Unmet Need Analysis'!$A125)</f>
        <v>575</v>
      </c>
      <c r="P125">
        <f t="shared" si="7"/>
        <v>96</v>
      </c>
      <c r="Q125">
        <f t="shared" si="8"/>
        <v>145</v>
      </c>
      <c r="R125">
        <f t="shared" si="9"/>
        <v>159</v>
      </c>
      <c r="S125">
        <f t="shared" si="10"/>
        <v>172</v>
      </c>
      <c r="T125">
        <f t="shared" si="11"/>
        <v>184</v>
      </c>
      <c r="U125">
        <f t="shared" si="12"/>
        <v>197</v>
      </c>
    </row>
    <row r="126" spans="1:21" x14ac:dyDescent="0.25">
      <c r="A126" t="s">
        <v>244</v>
      </c>
      <c r="B126">
        <f>SUMIFS(Needs!G:G,Needs!$B:$B,'Unmet Need Analysis'!$A126)</f>
        <v>0</v>
      </c>
      <c r="C126">
        <f>SUMIFS(Needs!H:H,Needs!$B:$B,'Unmet Need Analysis'!$A126)</f>
        <v>5941</v>
      </c>
      <c r="D126">
        <f>SUMIFS(Needs!I:I,Needs!$B:$B,'Unmet Need Analysis'!$A126)</f>
        <v>14028</v>
      </c>
      <c r="E126">
        <f>SUMIFS(Needs!J:J,Needs!$B:$B,'Unmet Need Analysis'!$A126)</f>
        <v>24228</v>
      </c>
      <c r="F126">
        <f>SUMIFS(Needs!K:K,Needs!$B:$B,'Unmet Need Analysis'!$A126)</f>
        <v>34874</v>
      </c>
      <c r="G126">
        <f>SUMIFS(Needs!L:L,Needs!$B:$B,'Unmet Need Analysis'!$A126)</f>
        <v>46090</v>
      </c>
      <c r="I126">
        <f>SUMIFS(Strategies!M:M,Strategies!$C:$C,'Unmet Need Analysis'!$A126)</f>
        <v>24952</v>
      </c>
      <c r="J126">
        <f>SUMIFS(Strategies!N:N,Strategies!$C:$C,'Unmet Need Analysis'!$A126)</f>
        <v>24673</v>
      </c>
      <c r="K126">
        <f>SUMIFS(Strategies!O:O,Strategies!$C:$C,'Unmet Need Analysis'!$A126)</f>
        <v>25855</v>
      </c>
      <c r="L126">
        <f>SUMIFS(Strategies!P:P,Strategies!$C:$C,'Unmet Need Analysis'!$A126)</f>
        <v>28885</v>
      </c>
      <c r="M126">
        <f>SUMIFS(Strategies!Q:Q,Strategies!$C:$C,'Unmet Need Analysis'!$A126)</f>
        <v>34991</v>
      </c>
      <c r="N126">
        <f>SUMIFS(Strategies!R:R,Strategies!$C:$C,'Unmet Need Analysis'!$A126)</f>
        <v>46130</v>
      </c>
      <c r="P126">
        <f t="shared" si="7"/>
        <v>24952</v>
      </c>
      <c r="Q126">
        <f t="shared" si="8"/>
        <v>18732</v>
      </c>
      <c r="R126">
        <f t="shared" si="9"/>
        <v>11827</v>
      </c>
      <c r="S126">
        <f t="shared" si="10"/>
        <v>4657</v>
      </c>
      <c r="T126">
        <f t="shared" si="11"/>
        <v>117</v>
      </c>
      <c r="U126">
        <f t="shared" si="12"/>
        <v>40</v>
      </c>
    </row>
    <row r="127" spans="1:21" x14ac:dyDescent="0.25">
      <c r="A127" t="s">
        <v>144</v>
      </c>
      <c r="B127">
        <f>SUMIFS(Needs!G:G,Needs!$B:$B,'Unmet Need Analysis'!$A127)</f>
        <v>0</v>
      </c>
      <c r="C127">
        <f>SUMIFS(Needs!H:H,Needs!$B:$B,'Unmet Need Analysis'!$A127)</f>
        <v>140</v>
      </c>
      <c r="D127">
        <f>SUMIFS(Needs!I:I,Needs!$B:$B,'Unmet Need Analysis'!$A127)</f>
        <v>2630</v>
      </c>
      <c r="E127">
        <f>SUMIFS(Needs!J:J,Needs!$B:$B,'Unmet Need Analysis'!$A127)</f>
        <v>5686</v>
      </c>
      <c r="F127">
        <f>SUMIFS(Needs!K:K,Needs!$B:$B,'Unmet Need Analysis'!$A127)</f>
        <v>9407</v>
      </c>
      <c r="G127">
        <f>SUMIFS(Needs!L:L,Needs!$B:$B,'Unmet Need Analysis'!$A127)</f>
        <v>13858</v>
      </c>
      <c r="I127">
        <f>SUMIFS(Strategies!M:M,Strategies!$C:$C,'Unmet Need Analysis'!$A127)</f>
        <v>2111</v>
      </c>
      <c r="J127">
        <f>SUMIFS(Strategies!N:N,Strategies!$C:$C,'Unmet Need Analysis'!$A127)</f>
        <v>3665</v>
      </c>
      <c r="K127">
        <f>SUMIFS(Strategies!O:O,Strategies!$C:$C,'Unmet Need Analysis'!$A127)</f>
        <v>7462</v>
      </c>
      <c r="L127">
        <f>SUMIFS(Strategies!P:P,Strategies!$C:$C,'Unmet Need Analysis'!$A127)</f>
        <v>12327</v>
      </c>
      <c r="M127">
        <f>SUMIFS(Strategies!Q:Q,Strategies!$C:$C,'Unmet Need Analysis'!$A127)</f>
        <v>18320</v>
      </c>
      <c r="N127">
        <f>SUMIFS(Strategies!R:R,Strategies!$C:$C,'Unmet Need Analysis'!$A127)</f>
        <v>25537</v>
      </c>
      <c r="P127">
        <f t="shared" si="7"/>
        <v>2111</v>
      </c>
      <c r="Q127">
        <f t="shared" si="8"/>
        <v>3525</v>
      </c>
      <c r="R127">
        <f t="shared" si="9"/>
        <v>4832</v>
      </c>
      <c r="S127">
        <f t="shared" si="10"/>
        <v>6641</v>
      </c>
      <c r="T127">
        <f t="shared" si="11"/>
        <v>8913</v>
      </c>
      <c r="U127">
        <f t="shared" si="12"/>
        <v>11679</v>
      </c>
    </row>
    <row r="128" spans="1:21" x14ac:dyDescent="0.25">
      <c r="A128" t="s">
        <v>163</v>
      </c>
      <c r="B128">
        <f>SUMIFS(Needs!G:G,Needs!$B:$B,'Unmet Need Analysis'!$A128)</f>
        <v>0</v>
      </c>
      <c r="C128">
        <f>SUMIFS(Needs!H:H,Needs!$B:$B,'Unmet Need Analysis'!$A128)</f>
        <v>85</v>
      </c>
      <c r="D128">
        <f>SUMIFS(Needs!I:I,Needs!$B:$B,'Unmet Need Analysis'!$A128)</f>
        <v>142</v>
      </c>
      <c r="E128">
        <f>SUMIFS(Needs!J:J,Needs!$B:$B,'Unmet Need Analysis'!$A128)</f>
        <v>191</v>
      </c>
      <c r="F128">
        <f>SUMIFS(Needs!K:K,Needs!$B:$B,'Unmet Need Analysis'!$A128)</f>
        <v>234</v>
      </c>
      <c r="G128">
        <f>SUMIFS(Needs!L:L,Needs!$B:$B,'Unmet Need Analysis'!$A128)</f>
        <v>267</v>
      </c>
      <c r="I128">
        <f>SUMIFS(Strategies!M:M,Strategies!$C:$C,'Unmet Need Analysis'!$A128)</f>
        <v>147</v>
      </c>
      <c r="J128">
        <f>SUMIFS(Strategies!N:N,Strategies!$C:$C,'Unmet Need Analysis'!$A128)</f>
        <v>186</v>
      </c>
      <c r="K128">
        <f>SUMIFS(Strategies!O:O,Strategies!$C:$C,'Unmet Need Analysis'!$A128)</f>
        <v>228</v>
      </c>
      <c r="L128">
        <f>SUMIFS(Strategies!P:P,Strategies!$C:$C,'Unmet Need Analysis'!$A128)</f>
        <v>280</v>
      </c>
      <c r="M128">
        <f>SUMIFS(Strategies!Q:Q,Strategies!$C:$C,'Unmet Need Analysis'!$A128)</f>
        <v>334</v>
      </c>
      <c r="N128">
        <f>SUMIFS(Strategies!R:R,Strategies!$C:$C,'Unmet Need Analysis'!$A128)</f>
        <v>382</v>
      </c>
      <c r="P128">
        <f t="shared" si="7"/>
        <v>147</v>
      </c>
      <c r="Q128">
        <f t="shared" si="8"/>
        <v>101</v>
      </c>
      <c r="R128">
        <f t="shared" si="9"/>
        <v>86</v>
      </c>
      <c r="S128">
        <f t="shared" si="10"/>
        <v>89</v>
      </c>
      <c r="T128">
        <f t="shared" si="11"/>
        <v>100</v>
      </c>
      <c r="U128">
        <f t="shared" si="12"/>
        <v>115</v>
      </c>
    </row>
    <row r="129" spans="1:21" x14ac:dyDescent="0.25">
      <c r="A129" t="s">
        <v>273</v>
      </c>
      <c r="B129">
        <f>SUMIFS(Needs!G:G,Needs!$B:$B,'Unmet Need Analysis'!$A129)</f>
        <v>0</v>
      </c>
      <c r="C129">
        <f>SUMIFS(Needs!H:H,Needs!$B:$B,'Unmet Need Analysis'!$A129)</f>
        <v>0</v>
      </c>
      <c r="D129">
        <f>SUMIFS(Needs!I:I,Needs!$B:$B,'Unmet Need Analysis'!$A129)</f>
        <v>0</v>
      </c>
      <c r="E129">
        <f>SUMIFS(Needs!J:J,Needs!$B:$B,'Unmet Need Analysis'!$A129)</f>
        <v>0</v>
      </c>
      <c r="F129">
        <f>SUMIFS(Needs!K:K,Needs!$B:$B,'Unmet Need Analysis'!$A129)</f>
        <v>0</v>
      </c>
      <c r="G129">
        <f>SUMIFS(Needs!L:L,Needs!$B:$B,'Unmet Need Analysis'!$A129)</f>
        <v>0</v>
      </c>
      <c r="I129">
        <f>SUMIFS(Strategies!M:M,Strategies!$C:$C,'Unmet Need Analysis'!$A129)</f>
        <v>155</v>
      </c>
      <c r="J129">
        <f>SUMIFS(Strategies!N:N,Strategies!$C:$C,'Unmet Need Analysis'!$A129)</f>
        <v>130</v>
      </c>
      <c r="K129">
        <f>SUMIFS(Strategies!O:O,Strategies!$C:$C,'Unmet Need Analysis'!$A129)</f>
        <v>111</v>
      </c>
      <c r="L129">
        <f>SUMIFS(Strategies!P:P,Strategies!$C:$C,'Unmet Need Analysis'!$A129)</f>
        <v>110</v>
      </c>
      <c r="M129">
        <f>SUMIFS(Strategies!Q:Q,Strategies!$C:$C,'Unmet Need Analysis'!$A129)</f>
        <v>110</v>
      </c>
      <c r="N129">
        <f>SUMIFS(Strategies!R:R,Strategies!$C:$C,'Unmet Need Analysis'!$A129)</f>
        <v>110</v>
      </c>
      <c r="P129">
        <f t="shared" si="7"/>
        <v>155</v>
      </c>
      <c r="Q129">
        <f t="shared" si="8"/>
        <v>130</v>
      </c>
      <c r="R129">
        <f t="shared" si="9"/>
        <v>111</v>
      </c>
      <c r="S129">
        <f t="shared" si="10"/>
        <v>110</v>
      </c>
      <c r="T129">
        <f t="shared" si="11"/>
        <v>110</v>
      </c>
      <c r="U129">
        <f t="shared" si="12"/>
        <v>110</v>
      </c>
    </row>
    <row r="130" spans="1:21" x14ac:dyDescent="0.25">
      <c r="A130" t="s">
        <v>66</v>
      </c>
      <c r="B130">
        <f>SUMIFS(Needs!G:G,Needs!$B:$B,'Unmet Need Analysis'!$A130)</f>
        <v>0</v>
      </c>
      <c r="C130">
        <f>SUMIFS(Needs!H:H,Needs!$B:$B,'Unmet Need Analysis'!$A130)</f>
        <v>0</v>
      </c>
      <c r="D130">
        <f>SUMIFS(Needs!I:I,Needs!$B:$B,'Unmet Need Analysis'!$A130)</f>
        <v>0</v>
      </c>
      <c r="E130">
        <f>SUMIFS(Needs!J:J,Needs!$B:$B,'Unmet Need Analysis'!$A130)</f>
        <v>0</v>
      </c>
      <c r="F130">
        <f>SUMIFS(Needs!K:K,Needs!$B:$B,'Unmet Need Analysis'!$A130)</f>
        <v>0</v>
      </c>
      <c r="G130">
        <f>SUMIFS(Needs!L:L,Needs!$B:$B,'Unmet Need Analysis'!$A130)</f>
        <v>721</v>
      </c>
      <c r="I130">
        <f>SUMIFS(Strategies!M:M,Strategies!$C:$C,'Unmet Need Analysis'!$A130)</f>
        <v>170</v>
      </c>
      <c r="J130">
        <f>SUMIFS(Strategies!N:N,Strategies!$C:$C,'Unmet Need Analysis'!$A130)</f>
        <v>233</v>
      </c>
      <c r="K130">
        <f>SUMIFS(Strategies!O:O,Strategies!$C:$C,'Unmet Need Analysis'!$A130)</f>
        <v>284</v>
      </c>
      <c r="L130">
        <f>SUMIFS(Strategies!P:P,Strategies!$C:$C,'Unmet Need Analysis'!$A130)</f>
        <v>361</v>
      </c>
      <c r="M130">
        <f>SUMIFS(Strategies!Q:Q,Strategies!$C:$C,'Unmet Need Analysis'!$A130)</f>
        <v>479</v>
      </c>
      <c r="N130">
        <f>SUMIFS(Strategies!R:R,Strategies!$C:$C,'Unmet Need Analysis'!$A130)</f>
        <v>785</v>
      </c>
      <c r="P130">
        <f t="shared" si="7"/>
        <v>170</v>
      </c>
      <c r="Q130">
        <f t="shared" si="8"/>
        <v>233</v>
      </c>
      <c r="R130">
        <f t="shared" si="9"/>
        <v>284</v>
      </c>
      <c r="S130">
        <f t="shared" si="10"/>
        <v>361</v>
      </c>
      <c r="T130">
        <f t="shared" si="11"/>
        <v>479</v>
      </c>
      <c r="U130">
        <f t="shared" si="12"/>
        <v>64</v>
      </c>
    </row>
    <row r="131" spans="1:21" x14ac:dyDescent="0.25">
      <c r="A131" t="s">
        <v>218</v>
      </c>
      <c r="B131">
        <f>SUMIFS(Needs!G:G,Needs!$B:$B,'Unmet Need Analysis'!$A131)</f>
        <v>0</v>
      </c>
      <c r="C131">
        <f>SUMIFS(Needs!H:H,Needs!$B:$B,'Unmet Need Analysis'!$A131)</f>
        <v>0</v>
      </c>
      <c r="D131">
        <f>SUMIFS(Needs!I:I,Needs!$B:$B,'Unmet Need Analysis'!$A131)</f>
        <v>0</v>
      </c>
      <c r="E131">
        <f>SUMIFS(Needs!J:J,Needs!$B:$B,'Unmet Need Analysis'!$A131)</f>
        <v>0</v>
      </c>
      <c r="F131">
        <f>SUMIFS(Needs!K:K,Needs!$B:$B,'Unmet Need Analysis'!$A131)</f>
        <v>0</v>
      </c>
      <c r="G131">
        <f>SUMIFS(Needs!L:L,Needs!$B:$B,'Unmet Need Analysis'!$A131)</f>
        <v>0</v>
      </c>
      <c r="I131">
        <f>SUMIFS(Strategies!M:M,Strategies!$C:$C,'Unmet Need Analysis'!$A131)</f>
        <v>8</v>
      </c>
      <c r="J131">
        <f>SUMIFS(Strategies!N:N,Strategies!$C:$C,'Unmet Need Analysis'!$A131)</f>
        <v>0</v>
      </c>
      <c r="K131">
        <f>SUMIFS(Strategies!O:O,Strategies!$C:$C,'Unmet Need Analysis'!$A131)</f>
        <v>0</v>
      </c>
      <c r="L131">
        <f>SUMIFS(Strategies!P:P,Strategies!$C:$C,'Unmet Need Analysis'!$A131)</f>
        <v>0</v>
      </c>
      <c r="M131">
        <f>SUMIFS(Strategies!Q:Q,Strategies!$C:$C,'Unmet Need Analysis'!$A131)</f>
        <v>0</v>
      </c>
      <c r="N131">
        <f>SUMIFS(Strategies!R:R,Strategies!$C:$C,'Unmet Need Analysis'!$A131)</f>
        <v>0</v>
      </c>
      <c r="P131">
        <f t="shared" ref="P131:P160" si="13">I131-B131</f>
        <v>8</v>
      </c>
      <c r="Q131">
        <f t="shared" ref="Q131:Q160" si="14">J131-C131</f>
        <v>0</v>
      </c>
      <c r="R131">
        <f t="shared" ref="R131:R160" si="15">K131-D131</f>
        <v>0</v>
      </c>
      <c r="S131">
        <f t="shared" ref="S131:S160" si="16">L131-E131</f>
        <v>0</v>
      </c>
      <c r="T131">
        <f t="shared" ref="T131:T160" si="17">M131-F131</f>
        <v>0</v>
      </c>
      <c r="U131">
        <f t="shared" ref="U131:U160" si="18">N131-G131</f>
        <v>0</v>
      </c>
    </row>
    <row r="132" spans="1:21" x14ac:dyDescent="0.25">
      <c r="A132" t="s">
        <v>68</v>
      </c>
      <c r="B132">
        <f>SUMIFS(Needs!G:G,Needs!$B:$B,'Unmet Need Analysis'!$A132)</f>
        <v>0</v>
      </c>
      <c r="C132">
        <f>SUMIFS(Needs!H:H,Needs!$B:$B,'Unmet Need Analysis'!$A132)</f>
        <v>0</v>
      </c>
      <c r="D132">
        <f>SUMIFS(Needs!I:I,Needs!$B:$B,'Unmet Need Analysis'!$A132)</f>
        <v>0</v>
      </c>
      <c r="E132">
        <f>SUMIFS(Needs!J:J,Needs!$B:$B,'Unmet Need Analysis'!$A132)</f>
        <v>0</v>
      </c>
      <c r="F132">
        <f>SUMIFS(Needs!K:K,Needs!$B:$B,'Unmet Need Analysis'!$A132)</f>
        <v>0</v>
      </c>
      <c r="G132">
        <f>SUMIFS(Needs!L:L,Needs!$B:$B,'Unmet Need Analysis'!$A132)</f>
        <v>0</v>
      </c>
      <c r="I132">
        <f>SUMIFS(Strategies!M:M,Strategies!$C:$C,'Unmet Need Analysis'!$A132)</f>
        <v>300</v>
      </c>
      <c r="J132">
        <f>SUMIFS(Strategies!N:N,Strategies!$C:$C,'Unmet Need Analysis'!$A132)</f>
        <v>300</v>
      </c>
      <c r="K132">
        <f>SUMIFS(Strategies!O:O,Strategies!$C:$C,'Unmet Need Analysis'!$A132)</f>
        <v>300</v>
      </c>
      <c r="L132">
        <f>SUMIFS(Strategies!P:P,Strategies!$C:$C,'Unmet Need Analysis'!$A132)</f>
        <v>300</v>
      </c>
      <c r="M132">
        <f>SUMIFS(Strategies!Q:Q,Strategies!$C:$C,'Unmet Need Analysis'!$A132)</f>
        <v>300</v>
      </c>
      <c r="N132">
        <f>SUMIFS(Strategies!R:R,Strategies!$C:$C,'Unmet Need Analysis'!$A132)</f>
        <v>300</v>
      </c>
      <c r="P132">
        <f t="shared" si="13"/>
        <v>300</v>
      </c>
      <c r="Q132">
        <f t="shared" si="14"/>
        <v>300</v>
      </c>
      <c r="R132">
        <f t="shared" si="15"/>
        <v>300</v>
      </c>
      <c r="S132">
        <f t="shared" si="16"/>
        <v>300</v>
      </c>
      <c r="T132">
        <f t="shared" si="17"/>
        <v>300</v>
      </c>
      <c r="U132">
        <f t="shared" si="18"/>
        <v>300</v>
      </c>
    </row>
    <row r="133" spans="1:21" x14ac:dyDescent="0.25">
      <c r="A133" t="s">
        <v>165</v>
      </c>
      <c r="B133">
        <f>SUMIFS(Needs!G:G,Needs!$B:$B,'Unmet Need Analysis'!$A133)</f>
        <v>0</v>
      </c>
      <c r="C133">
        <f>SUMIFS(Needs!H:H,Needs!$B:$B,'Unmet Need Analysis'!$A133)</f>
        <v>0</v>
      </c>
      <c r="D133">
        <f>SUMIFS(Needs!I:I,Needs!$B:$B,'Unmet Need Analysis'!$A133)</f>
        <v>0</v>
      </c>
      <c r="E133">
        <f>SUMIFS(Needs!J:J,Needs!$B:$B,'Unmet Need Analysis'!$A133)</f>
        <v>0</v>
      </c>
      <c r="F133">
        <f>SUMIFS(Needs!K:K,Needs!$B:$B,'Unmet Need Analysis'!$A133)</f>
        <v>2614</v>
      </c>
      <c r="G133">
        <f>SUMIFS(Needs!L:L,Needs!$B:$B,'Unmet Need Analysis'!$A133)</f>
        <v>7414</v>
      </c>
      <c r="I133">
        <f>SUMIFS(Strategies!M:M,Strategies!$C:$C,'Unmet Need Analysis'!$A133)</f>
        <v>11200</v>
      </c>
      <c r="J133">
        <f>SUMIFS(Strategies!N:N,Strategies!$C:$C,'Unmet Need Analysis'!$A133)</f>
        <v>12200</v>
      </c>
      <c r="K133">
        <f>SUMIFS(Strategies!O:O,Strategies!$C:$C,'Unmet Need Analysis'!$A133)</f>
        <v>14200</v>
      </c>
      <c r="L133">
        <f>SUMIFS(Strategies!P:P,Strategies!$C:$C,'Unmet Need Analysis'!$A133)</f>
        <v>16200</v>
      </c>
      <c r="M133">
        <f>SUMIFS(Strategies!Q:Q,Strategies!$C:$C,'Unmet Need Analysis'!$A133)</f>
        <v>18200</v>
      </c>
      <c r="N133">
        <f>SUMIFS(Strategies!R:R,Strategies!$C:$C,'Unmet Need Analysis'!$A133)</f>
        <v>20200</v>
      </c>
      <c r="P133">
        <f t="shared" si="13"/>
        <v>11200</v>
      </c>
      <c r="Q133">
        <f t="shared" si="14"/>
        <v>12200</v>
      </c>
      <c r="R133">
        <f t="shared" si="15"/>
        <v>14200</v>
      </c>
      <c r="S133">
        <f t="shared" si="16"/>
        <v>16200</v>
      </c>
      <c r="T133">
        <f t="shared" si="17"/>
        <v>15586</v>
      </c>
      <c r="U133">
        <f t="shared" si="18"/>
        <v>12786</v>
      </c>
    </row>
    <row r="134" spans="1:21" x14ac:dyDescent="0.25">
      <c r="A134" t="s">
        <v>363</v>
      </c>
      <c r="B134">
        <f>SUMIFS(Needs!G:G,Needs!$B:$B,'Unmet Need Analysis'!$A134)</f>
        <v>0</v>
      </c>
      <c r="C134">
        <f>SUMIFS(Needs!H:H,Needs!$B:$B,'Unmet Need Analysis'!$A134)</f>
        <v>0</v>
      </c>
      <c r="D134">
        <f>SUMIFS(Needs!I:I,Needs!$B:$B,'Unmet Need Analysis'!$A134)</f>
        <v>0</v>
      </c>
      <c r="E134">
        <f>SUMIFS(Needs!J:J,Needs!$B:$B,'Unmet Need Analysis'!$A134)</f>
        <v>0</v>
      </c>
      <c r="F134">
        <f>SUMIFS(Needs!K:K,Needs!$B:$B,'Unmet Need Analysis'!$A134)</f>
        <v>0</v>
      </c>
      <c r="G134">
        <f>SUMIFS(Needs!L:L,Needs!$B:$B,'Unmet Need Analysis'!$A134)</f>
        <v>0</v>
      </c>
      <c r="I134">
        <f>SUMIFS(Strategies!M:M,Strategies!$C:$C,'Unmet Need Analysis'!$A134)</f>
        <v>0</v>
      </c>
      <c r="J134">
        <f>SUMIFS(Strategies!N:N,Strategies!$C:$C,'Unmet Need Analysis'!$A134)</f>
        <v>0</v>
      </c>
      <c r="K134">
        <f>SUMIFS(Strategies!O:O,Strategies!$C:$C,'Unmet Need Analysis'!$A134)</f>
        <v>0</v>
      </c>
      <c r="L134">
        <f>SUMIFS(Strategies!P:P,Strategies!$C:$C,'Unmet Need Analysis'!$A134)</f>
        <v>0</v>
      </c>
      <c r="M134">
        <f>SUMIFS(Strategies!Q:Q,Strategies!$C:$C,'Unmet Need Analysis'!$A134)</f>
        <v>0</v>
      </c>
      <c r="N134">
        <f>SUMIFS(Strategies!R:R,Strategies!$C:$C,'Unmet Need Analysis'!$A134)</f>
        <v>0</v>
      </c>
      <c r="P134">
        <f t="shared" si="13"/>
        <v>0</v>
      </c>
      <c r="Q134">
        <f t="shared" si="14"/>
        <v>0</v>
      </c>
      <c r="R134">
        <f t="shared" si="15"/>
        <v>0</v>
      </c>
      <c r="S134">
        <f t="shared" si="16"/>
        <v>0</v>
      </c>
      <c r="T134">
        <f t="shared" si="17"/>
        <v>0</v>
      </c>
      <c r="U134">
        <f t="shared" si="18"/>
        <v>0</v>
      </c>
    </row>
    <row r="135" spans="1:21" x14ac:dyDescent="0.25">
      <c r="A135" t="s">
        <v>372</v>
      </c>
      <c r="B135">
        <f>SUMIFS(Needs!G:G,Needs!$B:$B,'Unmet Need Analysis'!$A135)</f>
        <v>0</v>
      </c>
      <c r="C135">
        <f>SUMIFS(Needs!H:H,Needs!$B:$B,'Unmet Need Analysis'!$A135)</f>
        <v>0</v>
      </c>
      <c r="D135">
        <f>SUMIFS(Needs!I:I,Needs!$B:$B,'Unmet Need Analysis'!$A135)</f>
        <v>0</v>
      </c>
      <c r="E135">
        <f>SUMIFS(Needs!J:J,Needs!$B:$B,'Unmet Need Analysis'!$A135)</f>
        <v>0</v>
      </c>
      <c r="F135">
        <f>SUMIFS(Needs!K:K,Needs!$B:$B,'Unmet Need Analysis'!$A135)</f>
        <v>0</v>
      </c>
      <c r="G135">
        <f>SUMIFS(Needs!L:L,Needs!$B:$B,'Unmet Need Analysis'!$A135)</f>
        <v>0</v>
      </c>
      <c r="I135">
        <f>SUMIFS(Strategies!M:M,Strategies!$C:$C,'Unmet Need Analysis'!$A135)</f>
        <v>0</v>
      </c>
      <c r="J135">
        <f>SUMIFS(Strategies!N:N,Strategies!$C:$C,'Unmet Need Analysis'!$A135)</f>
        <v>0</v>
      </c>
      <c r="K135">
        <f>SUMIFS(Strategies!O:O,Strategies!$C:$C,'Unmet Need Analysis'!$A135)</f>
        <v>0</v>
      </c>
      <c r="L135">
        <f>SUMIFS(Strategies!P:P,Strategies!$C:$C,'Unmet Need Analysis'!$A135)</f>
        <v>0</v>
      </c>
      <c r="M135">
        <f>SUMIFS(Strategies!Q:Q,Strategies!$C:$C,'Unmet Need Analysis'!$A135)</f>
        <v>0</v>
      </c>
      <c r="N135">
        <f>SUMIFS(Strategies!R:R,Strategies!$C:$C,'Unmet Need Analysis'!$A135)</f>
        <v>0</v>
      </c>
      <c r="P135">
        <f t="shared" si="13"/>
        <v>0</v>
      </c>
      <c r="Q135">
        <f t="shared" si="14"/>
        <v>0</v>
      </c>
      <c r="R135">
        <f t="shared" si="15"/>
        <v>0</v>
      </c>
      <c r="S135">
        <f t="shared" si="16"/>
        <v>0</v>
      </c>
      <c r="T135">
        <f t="shared" si="17"/>
        <v>0</v>
      </c>
      <c r="U135">
        <f t="shared" si="18"/>
        <v>0</v>
      </c>
    </row>
    <row r="136" spans="1:21" x14ac:dyDescent="0.25">
      <c r="A136" t="s">
        <v>275</v>
      </c>
      <c r="B136">
        <f>SUMIFS(Needs!G:G,Needs!$B:$B,'Unmet Need Analysis'!$A136)</f>
        <v>0</v>
      </c>
      <c r="C136">
        <f>SUMIFS(Needs!H:H,Needs!$B:$B,'Unmet Need Analysis'!$A136)</f>
        <v>1374</v>
      </c>
      <c r="D136">
        <f>SUMIFS(Needs!I:I,Needs!$B:$B,'Unmet Need Analysis'!$A136)</f>
        <v>1374</v>
      </c>
      <c r="E136">
        <f>SUMIFS(Needs!J:J,Needs!$B:$B,'Unmet Need Analysis'!$A136)</f>
        <v>6543</v>
      </c>
      <c r="F136">
        <f>SUMIFS(Needs!K:K,Needs!$B:$B,'Unmet Need Analysis'!$A136)</f>
        <v>14043</v>
      </c>
      <c r="G136">
        <f>SUMIFS(Needs!L:L,Needs!$B:$B,'Unmet Need Analysis'!$A136)</f>
        <v>21530</v>
      </c>
      <c r="I136">
        <f>SUMIFS(Strategies!M:M,Strategies!$C:$C,'Unmet Need Analysis'!$A136)</f>
        <v>3500</v>
      </c>
      <c r="J136">
        <f>SUMIFS(Strategies!N:N,Strategies!$C:$C,'Unmet Need Analysis'!$A136)</f>
        <v>7500</v>
      </c>
      <c r="K136">
        <f>SUMIFS(Strategies!O:O,Strategies!$C:$C,'Unmet Need Analysis'!$A136)</f>
        <v>7500</v>
      </c>
      <c r="L136">
        <f>SUMIFS(Strategies!P:P,Strategies!$C:$C,'Unmet Need Analysis'!$A136)</f>
        <v>8500</v>
      </c>
      <c r="M136">
        <f>SUMIFS(Strategies!Q:Q,Strategies!$C:$C,'Unmet Need Analysis'!$A136)</f>
        <v>14043</v>
      </c>
      <c r="N136">
        <f>SUMIFS(Strategies!R:R,Strategies!$C:$C,'Unmet Need Analysis'!$A136)</f>
        <v>21530</v>
      </c>
      <c r="P136">
        <f t="shared" si="13"/>
        <v>3500</v>
      </c>
      <c r="Q136">
        <f t="shared" si="14"/>
        <v>6126</v>
      </c>
      <c r="R136">
        <f t="shared" si="15"/>
        <v>6126</v>
      </c>
      <c r="S136">
        <f t="shared" si="16"/>
        <v>1957</v>
      </c>
      <c r="T136">
        <f t="shared" si="17"/>
        <v>0</v>
      </c>
      <c r="U136">
        <f t="shared" si="18"/>
        <v>0</v>
      </c>
    </row>
    <row r="137" spans="1:21" x14ac:dyDescent="0.25">
      <c r="A137" t="s">
        <v>225</v>
      </c>
      <c r="B137">
        <f>SUMIFS(Needs!G:G,Needs!$B:$B,'Unmet Need Analysis'!$A137)</f>
        <v>0</v>
      </c>
      <c r="C137">
        <f>SUMIFS(Needs!H:H,Needs!$B:$B,'Unmet Need Analysis'!$A137)</f>
        <v>0</v>
      </c>
      <c r="D137">
        <f>SUMIFS(Needs!I:I,Needs!$B:$B,'Unmet Need Analysis'!$A137)</f>
        <v>0</v>
      </c>
      <c r="E137">
        <f>SUMIFS(Needs!J:J,Needs!$B:$B,'Unmet Need Analysis'!$A137)</f>
        <v>0</v>
      </c>
      <c r="F137">
        <f>SUMIFS(Needs!K:K,Needs!$B:$B,'Unmet Need Analysis'!$A137)</f>
        <v>0</v>
      </c>
      <c r="G137">
        <f>SUMIFS(Needs!L:L,Needs!$B:$B,'Unmet Need Analysis'!$A137)</f>
        <v>0</v>
      </c>
      <c r="I137">
        <f>SUMIFS(Strategies!M:M,Strategies!$C:$C,'Unmet Need Analysis'!$A137)</f>
        <v>4</v>
      </c>
      <c r="J137">
        <f>SUMIFS(Strategies!N:N,Strategies!$C:$C,'Unmet Need Analysis'!$A137)</f>
        <v>4</v>
      </c>
      <c r="K137">
        <f>SUMIFS(Strategies!O:O,Strategies!$C:$C,'Unmet Need Analysis'!$A137)</f>
        <v>4</v>
      </c>
      <c r="L137">
        <f>SUMIFS(Strategies!P:P,Strategies!$C:$C,'Unmet Need Analysis'!$A137)</f>
        <v>3</v>
      </c>
      <c r="M137">
        <f>SUMIFS(Strategies!Q:Q,Strategies!$C:$C,'Unmet Need Analysis'!$A137)</f>
        <v>3</v>
      </c>
      <c r="N137">
        <f>SUMIFS(Strategies!R:R,Strategies!$C:$C,'Unmet Need Analysis'!$A137)</f>
        <v>3</v>
      </c>
      <c r="P137">
        <f t="shared" si="13"/>
        <v>4</v>
      </c>
      <c r="Q137">
        <f t="shared" si="14"/>
        <v>4</v>
      </c>
      <c r="R137">
        <f t="shared" si="15"/>
        <v>4</v>
      </c>
      <c r="S137">
        <f t="shared" si="16"/>
        <v>3</v>
      </c>
      <c r="T137">
        <f t="shared" si="17"/>
        <v>3</v>
      </c>
      <c r="U137">
        <f t="shared" si="18"/>
        <v>3</v>
      </c>
    </row>
    <row r="138" spans="1:21" x14ac:dyDescent="0.25">
      <c r="A138" t="s">
        <v>300</v>
      </c>
      <c r="B138">
        <f>SUMIFS(Needs!G:G,Needs!$B:$B,'Unmet Need Analysis'!$A138)</f>
        <v>0</v>
      </c>
      <c r="C138">
        <f>SUMIFS(Needs!H:H,Needs!$B:$B,'Unmet Need Analysis'!$A138)</f>
        <v>0</v>
      </c>
      <c r="D138">
        <f>SUMIFS(Needs!I:I,Needs!$B:$B,'Unmet Need Analysis'!$A138)</f>
        <v>0</v>
      </c>
      <c r="E138">
        <f>SUMIFS(Needs!J:J,Needs!$B:$B,'Unmet Need Analysis'!$A138)</f>
        <v>0</v>
      </c>
      <c r="F138">
        <f>SUMIFS(Needs!K:K,Needs!$B:$B,'Unmet Need Analysis'!$A138)</f>
        <v>0</v>
      </c>
      <c r="G138">
        <f>SUMIFS(Needs!L:L,Needs!$B:$B,'Unmet Need Analysis'!$A138)</f>
        <v>0</v>
      </c>
      <c r="I138">
        <f>SUMIFS(Strategies!M:M,Strategies!$C:$C,'Unmet Need Analysis'!$A138)</f>
        <v>154</v>
      </c>
      <c r="J138">
        <f>SUMIFS(Strategies!N:N,Strategies!$C:$C,'Unmet Need Analysis'!$A138)</f>
        <v>1155</v>
      </c>
      <c r="K138">
        <f>SUMIFS(Strategies!O:O,Strategies!$C:$C,'Unmet Need Analysis'!$A138)</f>
        <v>1455</v>
      </c>
      <c r="L138">
        <f>SUMIFS(Strategies!P:P,Strategies!$C:$C,'Unmet Need Analysis'!$A138)</f>
        <v>1574</v>
      </c>
      <c r="M138">
        <f>SUMIFS(Strategies!Q:Q,Strategies!$C:$C,'Unmet Need Analysis'!$A138)</f>
        <v>1670</v>
      </c>
      <c r="N138">
        <f>SUMIFS(Strategies!R:R,Strategies!$C:$C,'Unmet Need Analysis'!$A138)</f>
        <v>1761</v>
      </c>
      <c r="P138">
        <f t="shared" si="13"/>
        <v>154</v>
      </c>
      <c r="Q138">
        <f t="shared" si="14"/>
        <v>1155</v>
      </c>
      <c r="R138">
        <f t="shared" si="15"/>
        <v>1455</v>
      </c>
      <c r="S138">
        <f t="shared" si="16"/>
        <v>1574</v>
      </c>
      <c r="T138">
        <f t="shared" si="17"/>
        <v>1670</v>
      </c>
      <c r="U138">
        <f t="shared" si="18"/>
        <v>1761</v>
      </c>
    </row>
    <row r="139" spans="1:21" x14ac:dyDescent="0.25">
      <c r="A139" t="s">
        <v>331</v>
      </c>
      <c r="B139">
        <f>SUMIFS(Needs!G:G,Needs!$B:$B,'Unmet Need Analysis'!$A139)</f>
        <v>0</v>
      </c>
      <c r="C139">
        <f>SUMIFS(Needs!H:H,Needs!$B:$B,'Unmet Need Analysis'!$A139)</f>
        <v>0</v>
      </c>
      <c r="D139">
        <f>SUMIFS(Needs!I:I,Needs!$B:$B,'Unmet Need Analysis'!$A139)</f>
        <v>0</v>
      </c>
      <c r="E139">
        <f>SUMIFS(Needs!J:J,Needs!$B:$B,'Unmet Need Analysis'!$A139)</f>
        <v>0</v>
      </c>
      <c r="F139">
        <f>SUMIFS(Needs!K:K,Needs!$B:$B,'Unmet Need Analysis'!$A139)</f>
        <v>0</v>
      </c>
      <c r="G139">
        <f>SUMIFS(Needs!L:L,Needs!$B:$B,'Unmet Need Analysis'!$A139)</f>
        <v>0</v>
      </c>
      <c r="I139">
        <f>SUMIFS(Strategies!M:M,Strategies!$C:$C,'Unmet Need Analysis'!$A139)</f>
        <v>75</v>
      </c>
      <c r="J139">
        <f>SUMIFS(Strategies!N:N,Strategies!$C:$C,'Unmet Need Analysis'!$A139)</f>
        <v>73</v>
      </c>
      <c r="K139">
        <f>SUMIFS(Strategies!O:O,Strategies!$C:$C,'Unmet Need Analysis'!$A139)</f>
        <v>17</v>
      </c>
      <c r="L139">
        <f>SUMIFS(Strategies!P:P,Strategies!$C:$C,'Unmet Need Analysis'!$A139)</f>
        <v>0</v>
      </c>
      <c r="M139">
        <f>SUMIFS(Strategies!Q:Q,Strategies!$C:$C,'Unmet Need Analysis'!$A139)</f>
        <v>0</v>
      </c>
      <c r="N139">
        <f>SUMIFS(Strategies!R:R,Strategies!$C:$C,'Unmet Need Analysis'!$A139)</f>
        <v>0</v>
      </c>
      <c r="P139">
        <f t="shared" si="13"/>
        <v>75</v>
      </c>
      <c r="Q139">
        <f t="shared" si="14"/>
        <v>73</v>
      </c>
      <c r="R139">
        <f t="shared" si="15"/>
        <v>17</v>
      </c>
      <c r="S139">
        <f t="shared" si="16"/>
        <v>0</v>
      </c>
      <c r="T139">
        <f t="shared" si="17"/>
        <v>0</v>
      </c>
      <c r="U139">
        <f t="shared" si="18"/>
        <v>0</v>
      </c>
    </row>
    <row r="140" spans="1:21" x14ac:dyDescent="0.25">
      <c r="A140" t="s">
        <v>276</v>
      </c>
      <c r="B140">
        <f>SUMIFS(Needs!G:G,Needs!$B:$B,'Unmet Need Analysis'!$A140)</f>
        <v>0</v>
      </c>
      <c r="C140">
        <f>SUMIFS(Needs!H:H,Needs!$B:$B,'Unmet Need Analysis'!$A140)</f>
        <v>0</v>
      </c>
      <c r="D140">
        <f>SUMIFS(Needs!I:I,Needs!$B:$B,'Unmet Need Analysis'!$A140)</f>
        <v>0</v>
      </c>
      <c r="E140">
        <f>SUMIFS(Needs!J:J,Needs!$B:$B,'Unmet Need Analysis'!$A140)</f>
        <v>0</v>
      </c>
      <c r="F140">
        <f>SUMIFS(Needs!K:K,Needs!$B:$B,'Unmet Need Analysis'!$A140)</f>
        <v>0</v>
      </c>
      <c r="G140">
        <f>SUMIFS(Needs!L:L,Needs!$B:$B,'Unmet Need Analysis'!$A140)</f>
        <v>0</v>
      </c>
      <c r="I140">
        <f>SUMIFS(Strategies!M:M,Strategies!$C:$C,'Unmet Need Analysis'!$A140)</f>
        <v>361</v>
      </c>
      <c r="J140">
        <f>SUMIFS(Strategies!N:N,Strategies!$C:$C,'Unmet Need Analysis'!$A140)</f>
        <v>489</v>
      </c>
      <c r="K140">
        <f>SUMIFS(Strategies!O:O,Strategies!$C:$C,'Unmet Need Analysis'!$A140)</f>
        <v>602</v>
      </c>
      <c r="L140">
        <f>SUMIFS(Strategies!P:P,Strategies!$C:$C,'Unmet Need Analysis'!$A140)</f>
        <v>703</v>
      </c>
      <c r="M140">
        <f>SUMIFS(Strategies!Q:Q,Strategies!$C:$C,'Unmet Need Analysis'!$A140)</f>
        <v>797</v>
      </c>
      <c r="N140">
        <f>SUMIFS(Strategies!R:R,Strategies!$C:$C,'Unmet Need Analysis'!$A140)</f>
        <v>881</v>
      </c>
      <c r="P140">
        <f t="shared" si="13"/>
        <v>361</v>
      </c>
      <c r="Q140">
        <f t="shared" si="14"/>
        <v>489</v>
      </c>
      <c r="R140">
        <f t="shared" si="15"/>
        <v>602</v>
      </c>
      <c r="S140">
        <f t="shared" si="16"/>
        <v>703</v>
      </c>
      <c r="T140">
        <f t="shared" si="17"/>
        <v>797</v>
      </c>
      <c r="U140">
        <f t="shared" si="18"/>
        <v>881</v>
      </c>
    </row>
    <row r="141" spans="1:21" x14ac:dyDescent="0.25">
      <c r="A141" t="s">
        <v>380</v>
      </c>
      <c r="B141">
        <f>SUMIFS(Needs!G:G,Needs!$B:$B,'Unmet Need Analysis'!$A141)</f>
        <v>0</v>
      </c>
      <c r="C141">
        <f>SUMIFS(Needs!H:H,Needs!$B:$B,'Unmet Need Analysis'!$A141)</f>
        <v>0</v>
      </c>
      <c r="D141">
        <f>SUMIFS(Needs!I:I,Needs!$B:$B,'Unmet Need Analysis'!$A141)</f>
        <v>0</v>
      </c>
      <c r="E141">
        <f>SUMIFS(Needs!J:J,Needs!$B:$B,'Unmet Need Analysis'!$A141)</f>
        <v>0</v>
      </c>
      <c r="F141">
        <f>SUMIFS(Needs!K:K,Needs!$B:$B,'Unmet Need Analysis'!$A141)</f>
        <v>0</v>
      </c>
      <c r="G141">
        <f>SUMIFS(Needs!L:L,Needs!$B:$B,'Unmet Need Analysis'!$A141)</f>
        <v>0</v>
      </c>
      <c r="I141">
        <f>SUMIFS(Strategies!M:M,Strategies!$C:$C,'Unmet Need Analysis'!$A141)</f>
        <v>0</v>
      </c>
      <c r="J141">
        <f>SUMIFS(Strategies!N:N,Strategies!$C:$C,'Unmet Need Analysis'!$A141)</f>
        <v>0</v>
      </c>
      <c r="K141">
        <f>SUMIFS(Strategies!O:O,Strategies!$C:$C,'Unmet Need Analysis'!$A141)</f>
        <v>0</v>
      </c>
      <c r="L141">
        <f>SUMIFS(Strategies!P:P,Strategies!$C:$C,'Unmet Need Analysis'!$A141)</f>
        <v>0</v>
      </c>
      <c r="M141">
        <f>SUMIFS(Strategies!Q:Q,Strategies!$C:$C,'Unmet Need Analysis'!$A141)</f>
        <v>0</v>
      </c>
      <c r="N141">
        <f>SUMIFS(Strategies!R:R,Strategies!$C:$C,'Unmet Need Analysis'!$A141)</f>
        <v>0</v>
      </c>
      <c r="P141">
        <f t="shared" si="13"/>
        <v>0</v>
      </c>
      <c r="Q141">
        <f t="shared" si="14"/>
        <v>0</v>
      </c>
      <c r="R141">
        <f t="shared" si="15"/>
        <v>0</v>
      </c>
      <c r="S141">
        <f t="shared" si="16"/>
        <v>0</v>
      </c>
      <c r="T141">
        <f t="shared" si="17"/>
        <v>0</v>
      </c>
      <c r="U141">
        <f t="shared" si="18"/>
        <v>0</v>
      </c>
    </row>
    <row r="142" spans="1:21" x14ac:dyDescent="0.25">
      <c r="A142" t="s">
        <v>381</v>
      </c>
      <c r="B142">
        <f>SUMIFS(Needs!G:G,Needs!$B:$B,'Unmet Need Analysis'!$A142)</f>
        <v>0</v>
      </c>
      <c r="C142">
        <f>SUMIFS(Needs!H:H,Needs!$B:$B,'Unmet Need Analysis'!$A142)</f>
        <v>0</v>
      </c>
      <c r="D142">
        <f>SUMIFS(Needs!I:I,Needs!$B:$B,'Unmet Need Analysis'!$A142)</f>
        <v>0</v>
      </c>
      <c r="E142">
        <f>SUMIFS(Needs!J:J,Needs!$B:$B,'Unmet Need Analysis'!$A142)</f>
        <v>0</v>
      </c>
      <c r="F142">
        <f>SUMIFS(Needs!K:K,Needs!$B:$B,'Unmet Need Analysis'!$A142)</f>
        <v>0</v>
      </c>
      <c r="G142">
        <f>SUMIFS(Needs!L:L,Needs!$B:$B,'Unmet Need Analysis'!$A142)</f>
        <v>0</v>
      </c>
      <c r="I142">
        <f>SUMIFS(Strategies!M:M,Strategies!$C:$C,'Unmet Need Analysis'!$A142)</f>
        <v>0</v>
      </c>
      <c r="J142">
        <f>SUMIFS(Strategies!N:N,Strategies!$C:$C,'Unmet Need Analysis'!$A142)</f>
        <v>0</v>
      </c>
      <c r="K142">
        <f>SUMIFS(Strategies!O:O,Strategies!$C:$C,'Unmet Need Analysis'!$A142)</f>
        <v>0</v>
      </c>
      <c r="L142">
        <f>SUMIFS(Strategies!P:P,Strategies!$C:$C,'Unmet Need Analysis'!$A142)</f>
        <v>0</v>
      </c>
      <c r="M142">
        <f>SUMIFS(Strategies!Q:Q,Strategies!$C:$C,'Unmet Need Analysis'!$A142)</f>
        <v>0</v>
      </c>
      <c r="N142">
        <f>SUMIFS(Strategies!R:R,Strategies!$C:$C,'Unmet Need Analysis'!$A142)</f>
        <v>0</v>
      </c>
      <c r="P142">
        <f t="shared" si="13"/>
        <v>0</v>
      </c>
      <c r="Q142">
        <f t="shared" si="14"/>
        <v>0</v>
      </c>
      <c r="R142">
        <f t="shared" si="15"/>
        <v>0</v>
      </c>
      <c r="S142">
        <f t="shared" si="16"/>
        <v>0</v>
      </c>
      <c r="T142">
        <f t="shared" si="17"/>
        <v>0</v>
      </c>
      <c r="U142">
        <f t="shared" si="18"/>
        <v>0</v>
      </c>
    </row>
    <row r="143" spans="1:21" x14ac:dyDescent="0.25">
      <c r="A143" t="s">
        <v>291</v>
      </c>
      <c r="B143">
        <f>SUMIFS(Needs!G:G,Needs!$B:$B,'Unmet Need Analysis'!$A143)</f>
        <v>0</v>
      </c>
      <c r="C143">
        <f>SUMIFS(Needs!H:H,Needs!$B:$B,'Unmet Need Analysis'!$A143)</f>
        <v>0</v>
      </c>
      <c r="D143">
        <f>SUMIFS(Needs!I:I,Needs!$B:$B,'Unmet Need Analysis'!$A143)</f>
        <v>0</v>
      </c>
      <c r="E143">
        <f>SUMIFS(Needs!J:J,Needs!$B:$B,'Unmet Need Analysis'!$A143)</f>
        <v>0</v>
      </c>
      <c r="F143">
        <f>SUMIFS(Needs!K:K,Needs!$B:$B,'Unmet Need Analysis'!$A143)</f>
        <v>361</v>
      </c>
      <c r="G143">
        <f>SUMIFS(Needs!L:L,Needs!$B:$B,'Unmet Need Analysis'!$A143)</f>
        <v>710</v>
      </c>
      <c r="I143">
        <f>SUMIFS(Strategies!M:M,Strategies!$C:$C,'Unmet Need Analysis'!$A143)</f>
        <v>784</v>
      </c>
      <c r="J143">
        <f>SUMIFS(Strategies!N:N,Strategies!$C:$C,'Unmet Need Analysis'!$A143)</f>
        <v>1166</v>
      </c>
      <c r="K143">
        <f>SUMIFS(Strategies!O:O,Strategies!$C:$C,'Unmet Need Analysis'!$A143)</f>
        <v>1589</v>
      </c>
      <c r="L143">
        <f>SUMIFS(Strategies!P:P,Strategies!$C:$C,'Unmet Need Analysis'!$A143)</f>
        <v>2064</v>
      </c>
      <c r="M143">
        <f>SUMIFS(Strategies!Q:Q,Strategies!$C:$C,'Unmet Need Analysis'!$A143)</f>
        <v>2542</v>
      </c>
      <c r="N143">
        <f>SUMIFS(Strategies!R:R,Strategies!$C:$C,'Unmet Need Analysis'!$A143)</f>
        <v>3021</v>
      </c>
      <c r="P143">
        <f t="shared" si="13"/>
        <v>784</v>
      </c>
      <c r="Q143">
        <f t="shared" si="14"/>
        <v>1166</v>
      </c>
      <c r="R143">
        <f t="shared" si="15"/>
        <v>1589</v>
      </c>
      <c r="S143">
        <f t="shared" si="16"/>
        <v>2064</v>
      </c>
      <c r="T143">
        <f t="shared" si="17"/>
        <v>2181</v>
      </c>
      <c r="U143">
        <f t="shared" si="18"/>
        <v>2311</v>
      </c>
    </row>
    <row r="144" spans="1:21" x14ac:dyDescent="0.25">
      <c r="A144" t="s">
        <v>293</v>
      </c>
      <c r="B144">
        <f>SUMIFS(Needs!G:G,Needs!$B:$B,'Unmet Need Analysis'!$A144)</f>
        <v>0</v>
      </c>
      <c r="C144">
        <f>SUMIFS(Needs!H:H,Needs!$B:$B,'Unmet Need Analysis'!$A144)</f>
        <v>2428</v>
      </c>
      <c r="D144">
        <f>SUMIFS(Needs!I:I,Needs!$B:$B,'Unmet Need Analysis'!$A144)</f>
        <v>2715</v>
      </c>
      <c r="E144">
        <f>SUMIFS(Needs!J:J,Needs!$B:$B,'Unmet Need Analysis'!$A144)</f>
        <v>3044</v>
      </c>
      <c r="F144">
        <f>SUMIFS(Needs!K:K,Needs!$B:$B,'Unmet Need Analysis'!$A144)</f>
        <v>3341</v>
      </c>
      <c r="G144">
        <f>SUMIFS(Needs!L:L,Needs!$B:$B,'Unmet Need Analysis'!$A144)</f>
        <v>3619</v>
      </c>
      <c r="I144">
        <f>SUMIFS(Strategies!M:M,Strategies!$C:$C,'Unmet Need Analysis'!$A144)</f>
        <v>745</v>
      </c>
      <c r="J144">
        <f>SUMIFS(Strategies!N:N,Strategies!$C:$C,'Unmet Need Analysis'!$A144)</f>
        <v>4052</v>
      </c>
      <c r="K144">
        <f>SUMIFS(Strategies!O:O,Strategies!$C:$C,'Unmet Need Analysis'!$A144)</f>
        <v>4386</v>
      </c>
      <c r="L144">
        <f>SUMIFS(Strategies!P:P,Strategies!$C:$C,'Unmet Need Analysis'!$A144)</f>
        <v>4757</v>
      </c>
      <c r="M144">
        <f>SUMIFS(Strategies!Q:Q,Strategies!$C:$C,'Unmet Need Analysis'!$A144)</f>
        <v>5151</v>
      </c>
      <c r="N144">
        <f>SUMIFS(Strategies!R:R,Strategies!$C:$C,'Unmet Need Analysis'!$A144)</f>
        <v>5438</v>
      </c>
      <c r="P144">
        <f t="shared" si="13"/>
        <v>745</v>
      </c>
      <c r="Q144">
        <f t="shared" si="14"/>
        <v>1624</v>
      </c>
      <c r="R144">
        <f t="shared" si="15"/>
        <v>1671</v>
      </c>
      <c r="S144">
        <f t="shared" si="16"/>
        <v>1713</v>
      </c>
      <c r="T144">
        <f t="shared" si="17"/>
        <v>1810</v>
      </c>
      <c r="U144">
        <f t="shared" si="18"/>
        <v>1819</v>
      </c>
    </row>
    <row r="145" spans="1:21" x14ac:dyDescent="0.25">
      <c r="A145" t="s">
        <v>278</v>
      </c>
      <c r="B145">
        <f>SUMIFS(Needs!G:G,Needs!$B:$B,'Unmet Need Analysis'!$A145)</f>
        <v>302</v>
      </c>
      <c r="C145">
        <f>SUMIFS(Needs!H:H,Needs!$B:$B,'Unmet Need Analysis'!$A145)</f>
        <v>1904</v>
      </c>
      <c r="D145">
        <f>SUMIFS(Needs!I:I,Needs!$B:$B,'Unmet Need Analysis'!$A145)</f>
        <v>2868</v>
      </c>
      <c r="E145">
        <f>SUMIFS(Needs!J:J,Needs!$B:$B,'Unmet Need Analysis'!$A145)</f>
        <v>3038</v>
      </c>
      <c r="F145">
        <f>SUMIFS(Needs!K:K,Needs!$B:$B,'Unmet Need Analysis'!$A145)</f>
        <v>3330</v>
      </c>
      <c r="G145">
        <f>SUMIFS(Needs!L:L,Needs!$B:$B,'Unmet Need Analysis'!$A145)</f>
        <v>3693</v>
      </c>
      <c r="I145">
        <f>SUMIFS(Strategies!M:M,Strategies!$C:$C,'Unmet Need Analysis'!$A145)</f>
        <v>3121</v>
      </c>
      <c r="J145">
        <f>SUMIFS(Strategies!N:N,Strategies!$C:$C,'Unmet Need Analysis'!$A145)</f>
        <v>5333</v>
      </c>
      <c r="K145">
        <f>SUMIFS(Strategies!O:O,Strategies!$C:$C,'Unmet Need Analysis'!$A145)</f>
        <v>6052</v>
      </c>
      <c r="L145">
        <f>SUMIFS(Strategies!P:P,Strategies!$C:$C,'Unmet Need Analysis'!$A145)</f>
        <v>6567</v>
      </c>
      <c r="M145">
        <f>SUMIFS(Strategies!Q:Q,Strategies!$C:$C,'Unmet Need Analysis'!$A145)</f>
        <v>7047</v>
      </c>
      <c r="N145">
        <f>SUMIFS(Strategies!R:R,Strategies!$C:$C,'Unmet Need Analysis'!$A145)</f>
        <v>8421</v>
      </c>
      <c r="P145">
        <f t="shared" si="13"/>
        <v>2819</v>
      </c>
      <c r="Q145">
        <f t="shared" si="14"/>
        <v>3429</v>
      </c>
      <c r="R145">
        <f t="shared" si="15"/>
        <v>3184</v>
      </c>
      <c r="S145">
        <f t="shared" si="16"/>
        <v>3529</v>
      </c>
      <c r="T145">
        <f t="shared" si="17"/>
        <v>3717</v>
      </c>
      <c r="U145">
        <f t="shared" si="18"/>
        <v>4728</v>
      </c>
    </row>
    <row r="146" spans="1:21" x14ac:dyDescent="0.25">
      <c r="A146" t="s">
        <v>280</v>
      </c>
      <c r="B146">
        <f>SUMIFS(Needs!G:G,Needs!$B:$B,'Unmet Need Analysis'!$A146)</f>
        <v>0</v>
      </c>
      <c r="C146">
        <f>SUMIFS(Needs!H:H,Needs!$B:$B,'Unmet Need Analysis'!$A146)</f>
        <v>0</v>
      </c>
      <c r="D146">
        <f>SUMIFS(Needs!I:I,Needs!$B:$B,'Unmet Need Analysis'!$A146)</f>
        <v>0</v>
      </c>
      <c r="E146">
        <f>SUMIFS(Needs!J:J,Needs!$B:$B,'Unmet Need Analysis'!$A146)</f>
        <v>0</v>
      </c>
      <c r="F146">
        <f>SUMIFS(Needs!K:K,Needs!$B:$B,'Unmet Need Analysis'!$A146)</f>
        <v>0</v>
      </c>
      <c r="G146">
        <f>SUMIFS(Needs!L:L,Needs!$B:$B,'Unmet Need Analysis'!$A146)</f>
        <v>131</v>
      </c>
      <c r="I146">
        <f>SUMIFS(Strategies!M:M,Strategies!$C:$C,'Unmet Need Analysis'!$A146)</f>
        <v>228</v>
      </c>
      <c r="J146">
        <f>SUMIFS(Strategies!N:N,Strategies!$C:$C,'Unmet Need Analysis'!$A146)</f>
        <v>285</v>
      </c>
      <c r="K146">
        <f>SUMIFS(Strategies!O:O,Strategies!$C:$C,'Unmet Need Analysis'!$A146)</f>
        <v>298</v>
      </c>
      <c r="L146">
        <f>SUMIFS(Strategies!P:P,Strategies!$C:$C,'Unmet Need Analysis'!$A146)</f>
        <v>323</v>
      </c>
      <c r="M146">
        <f>SUMIFS(Strategies!Q:Q,Strategies!$C:$C,'Unmet Need Analysis'!$A146)</f>
        <v>355</v>
      </c>
      <c r="N146">
        <f>SUMIFS(Strategies!R:R,Strategies!$C:$C,'Unmet Need Analysis'!$A146)</f>
        <v>384</v>
      </c>
      <c r="P146">
        <f t="shared" si="13"/>
        <v>228</v>
      </c>
      <c r="Q146">
        <f t="shared" si="14"/>
        <v>285</v>
      </c>
      <c r="R146">
        <f t="shared" si="15"/>
        <v>298</v>
      </c>
      <c r="S146">
        <f t="shared" si="16"/>
        <v>323</v>
      </c>
      <c r="T146">
        <f t="shared" si="17"/>
        <v>355</v>
      </c>
      <c r="U146">
        <f t="shared" si="18"/>
        <v>253</v>
      </c>
    </row>
    <row r="147" spans="1:21" x14ac:dyDescent="0.25">
      <c r="A147" t="s">
        <v>282</v>
      </c>
      <c r="B147">
        <f>SUMIFS(Needs!G:G,Needs!$B:$B,'Unmet Need Analysis'!$A147)</f>
        <v>0</v>
      </c>
      <c r="C147">
        <f>SUMIFS(Needs!H:H,Needs!$B:$B,'Unmet Need Analysis'!$A147)</f>
        <v>0</v>
      </c>
      <c r="D147">
        <f>SUMIFS(Needs!I:I,Needs!$B:$B,'Unmet Need Analysis'!$A147)</f>
        <v>0</v>
      </c>
      <c r="E147">
        <f>SUMIFS(Needs!J:J,Needs!$B:$B,'Unmet Need Analysis'!$A147)</f>
        <v>0</v>
      </c>
      <c r="F147">
        <f>SUMIFS(Needs!K:K,Needs!$B:$B,'Unmet Need Analysis'!$A147)</f>
        <v>0</v>
      </c>
      <c r="G147">
        <f>SUMIFS(Needs!L:L,Needs!$B:$B,'Unmet Need Analysis'!$A147)</f>
        <v>0</v>
      </c>
      <c r="I147">
        <f>SUMIFS(Strategies!M:M,Strategies!$C:$C,'Unmet Need Analysis'!$A147)</f>
        <v>150</v>
      </c>
      <c r="J147">
        <f>SUMIFS(Strategies!N:N,Strategies!$C:$C,'Unmet Need Analysis'!$A147)</f>
        <v>191</v>
      </c>
      <c r="K147">
        <f>SUMIFS(Strategies!O:O,Strategies!$C:$C,'Unmet Need Analysis'!$A147)</f>
        <v>230</v>
      </c>
      <c r="L147">
        <f>SUMIFS(Strategies!P:P,Strategies!$C:$C,'Unmet Need Analysis'!$A147)</f>
        <v>265</v>
      </c>
      <c r="M147">
        <f>SUMIFS(Strategies!Q:Q,Strategies!$C:$C,'Unmet Need Analysis'!$A147)</f>
        <v>298</v>
      </c>
      <c r="N147">
        <f>SUMIFS(Strategies!R:R,Strategies!$C:$C,'Unmet Need Analysis'!$A147)</f>
        <v>328</v>
      </c>
      <c r="P147">
        <f t="shared" si="13"/>
        <v>150</v>
      </c>
      <c r="Q147">
        <f t="shared" si="14"/>
        <v>191</v>
      </c>
      <c r="R147">
        <f t="shared" si="15"/>
        <v>230</v>
      </c>
      <c r="S147">
        <f t="shared" si="16"/>
        <v>265</v>
      </c>
      <c r="T147">
        <f t="shared" si="17"/>
        <v>298</v>
      </c>
      <c r="U147">
        <f t="shared" si="18"/>
        <v>328</v>
      </c>
    </row>
    <row r="148" spans="1:21" x14ac:dyDescent="0.25">
      <c r="A148" t="s">
        <v>284</v>
      </c>
      <c r="B148">
        <f>SUMIFS(Needs!G:G,Needs!$B:$B,'Unmet Need Analysis'!$A148)</f>
        <v>0</v>
      </c>
      <c r="C148">
        <f>SUMIFS(Needs!H:H,Needs!$B:$B,'Unmet Need Analysis'!$A148)</f>
        <v>0</v>
      </c>
      <c r="D148">
        <f>SUMIFS(Needs!I:I,Needs!$B:$B,'Unmet Need Analysis'!$A148)</f>
        <v>0</v>
      </c>
      <c r="E148">
        <f>SUMIFS(Needs!J:J,Needs!$B:$B,'Unmet Need Analysis'!$A148)</f>
        <v>0</v>
      </c>
      <c r="F148">
        <f>SUMIFS(Needs!K:K,Needs!$B:$B,'Unmet Need Analysis'!$A148)</f>
        <v>0</v>
      </c>
      <c r="G148">
        <f>SUMIFS(Needs!L:L,Needs!$B:$B,'Unmet Need Analysis'!$A148)</f>
        <v>0</v>
      </c>
      <c r="I148">
        <f>SUMIFS(Strategies!M:M,Strategies!$C:$C,'Unmet Need Analysis'!$A148)</f>
        <v>177</v>
      </c>
      <c r="J148">
        <f>SUMIFS(Strategies!N:N,Strategies!$C:$C,'Unmet Need Analysis'!$A148)</f>
        <v>227</v>
      </c>
      <c r="K148">
        <f>SUMIFS(Strategies!O:O,Strategies!$C:$C,'Unmet Need Analysis'!$A148)</f>
        <v>270</v>
      </c>
      <c r="L148">
        <f>SUMIFS(Strategies!P:P,Strategies!$C:$C,'Unmet Need Analysis'!$A148)</f>
        <v>314</v>
      </c>
      <c r="M148">
        <f>SUMIFS(Strategies!Q:Q,Strategies!$C:$C,'Unmet Need Analysis'!$A148)</f>
        <v>350</v>
      </c>
      <c r="N148">
        <f>SUMIFS(Strategies!R:R,Strategies!$C:$C,'Unmet Need Analysis'!$A148)</f>
        <v>384</v>
      </c>
      <c r="P148">
        <f t="shared" si="13"/>
        <v>177</v>
      </c>
      <c r="Q148">
        <f t="shared" si="14"/>
        <v>227</v>
      </c>
      <c r="R148">
        <f t="shared" si="15"/>
        <v>270</v>
      </c>
      <c r="S148">
        <f t="shared" si="16"/>
        <v>314</v>
      </c>
      <c r="T148">
        <f t="shared" si="17"/>
        <v>350</v>
      </c>
      <c r="U148">
        <f t="shared" si="18"/>
        <v>384</v>
      </c>
    </row>
    <row r="149" spans="1:21" x14ac:dyDescent="0.25">
      <c r="A149" t="s">
        <v>147</v>
      </c>
      <c r="B149">
        <f>SUMIFS(Needs!G:G,Needs!$B:$B,'Unmet Need Analysis'!$A149)</f>
        <v>0</v>
      </c>
      <c r="C149">
        <f>SUMIFS(Needs!H:H,Needs!$B:$B,'Unmet Need Analysis'!$A149)</f>
        <v>0</v>
      </c>
      <c r="D149">
        <f>SUMIFS(Needs!I:I,Needs!$B:$B,'Unmet Need Analysis'!$A149)</f>
        <v>0</v>
      </c>
      <c r="E149">
        <f>SUMIFS(Needs!J:J,Needs!$B:$B,'Unmet Need Analysis'!$A149)</f>
        <v>0</v>
      </c>
      <c r="F149">
        <f>SUMIFS(Needs!K:K,Needs!$B:$B,'Unmet Need Analysis'!$A149)</f>
        <v>0</v>
      </c>
      <c r="G149">
        <f>SUMIFS(Needs!L:L,Needs!$B:$B,'Unmet Need Analysis'!$A149)</f>
        <v>0</v>
      </c>
      <c r="I149">
        <f>SUMIFS(Strategies!M:M,Strategies!$C:$C,'Unmet Need Analysis'!$A149)</f>
        <v>0</v>
      </c>
      <c r="J149">
        <f>SUMIFS(Strategies!N:N,Strategies!$C:$C,'Unmet Need Analysis'!$A149)</f>
        <v>0</v>
      </c>
      <c r="K149">
        <f>SUMIFS(Strategies!O:O,Strategies!$C:$C,'Unmet Need Analysis'!$A149)</f>
        <v>0</v>
      </c>
      <c r="L149">
        <f>SUMIFS(Strategies!P:P,Strategies!$C:$C,'Unmet Need Analysis'!$A149)</f>
        <v>0</v>
      </c>
      <c r="M149">
        <f>SUMIFS(Strategies!Q:Q,Strategies!$C:$C,'Unmet Need Analysis'!$A149)</f>
        <v>5</v>
      </c>
      <c r="N149">
        <f>SUMIFS(Strategies!R:R,Strategies!$C:$C,'Unmet Need Analysis'!$A149)</f>
        <v>19</v>
      </c>
      <c r="P149">
        <f t="shared" si="13"/>
        <v>0</v>
      </c>
      <c r="Q149">
        <f t="shared" si="14"/>
        <v>0</v>
      </c>
      <c r="R149">
        <f t="shared" si="15"/>
        <v>0</v>
      </c>
      <c r="S149">
        <f t="shared" si="16"/>
        <v>0</v>
      </c>
      <c r="T149">
        <f t="shared" si="17"/>
        <v>5</v>
      </c>
      <c r="U149">
        <f t="shared" si="18"/>
        <v>19</v>
      </c>
    </row>
    <row r="150" spans="1:21" x14ac:dyDescent="0.25">
      <c r="A150" t="s">
        <v>303</v>
      </c>
      <c r="B150">
        <f>SUMIFS(Needs!G:G,Needs!$B:$B,'Unmet Need Analysis'!$A150)</f>
        <v>0</v>
      </c>
      <c r="C150">
        <f>SUMIFS(Needs!H:H,Needs!$B:$B,'Unmet Need Analysis'!$A150)</f>
        <v>13</v>
      </c>
      <c r="D150">
        <f>SUMIFS(Needs!I:I,Needs!$B:$B,'Unmet Need Analysis'!$A150)</f>
        <v>25</v>
      </c>
      <c r="E150">
        <f>SUMIFS(Needs!J:J,Needs!$B:$B,'Unmet Need Analysis'!$A150)</f>
        <v>40</v>
      </c>
      <c r="F150">
        <f>SUMIFS(Needs!K:K,Needs!$B:$B,'Unmet Need Analysis'!$A150)</f>
        <v>54</v>
      </c>
      <c r="G150">
        <f>SUMIFS(Needs!L:L,Needs!$B:$B,'Unmet Need Analysis'!$A150)</f>
        <v>66</v>
      </c>
      <c r="I150">
        <f>SUMIFS(Strategies!M:M,Strategies!$C:$C,'Unmet Need Analysis'!$A150)</f>
        <v>146</v>
      </c>
      <c r="J150">
        <f>SUMIFS(Strategies!N:N,Strategies!$C:$C,'Unmet Need Analysis'!$A150)</f>
        <v>146</v>
      </c>
      <c r="K150">
        <f>SUMIFS(Strategies!O:O,Strategies!$C:$C,'Unmet Need Analysis'!$A150)</f>
        <v>147</v>
      </c>
      <c r="L150">
        <f>SUMIFS(Strategies!P:P,Strategies!$C:$C,'Unmet Need Analysis'!$A150)</f>
        <v>148</v>
      </c>
      <c r="M150">
        <f>SUMIFS(Strategies!Q:Q,Strategies!$C:$C,'Unmet Need Analysis'!$A150)</f>
        <v>149</v>
      </c>
      <c r="N150">
        <f>SUMIFS(Strategies!R:R,Strategies!$C:$C,'Unmet Need Analysis'!$A150)</f>
        <v>149</v>
      </c>
      <c r="P150">
        <f t="shared" si="13"/>
        <v>146</v>
      </c>
      <c r="Q150">
        <f t="shared" si="14"/>
        <v>133</v>
      </c>
      <c r="R150">
        <f t="shared" si="15"/>
        <v>122</v>
      </c>
      <c r="S150">
        <f t="shared" si="16"/>
        <v>108</v>
      </c>
      <c r="T150">
        <f t="shared" si="17"/>
        <v>95</v>
      </c>
      <c r="U150">
        <f t="shared" si="18"/>
        <v>83</v>
      </c>
    </row>
    <row r="151" spans="1:21" x14ac:dyDescent="0.25">
      <c r="A151" t="s">
        <v>286</v>
      </c>
      <c r="B151">
        <f>SUMIFS(Needs!G:G,Needs!$B:$B,'Unmet Need Analysis'!$A151)</f>
        <v>0</v>
      </c>
      <c r="C151">
        <f>SUMIFS(Needs!H:H,Needs!$B:$B,'Unmet Need Analysis'!$A151)</f>
        <v>0</v>
      </c>
      <c r="D151">
        <f>SUMIFS(Needs!I:I,Needs!$B:$B,'Unmet Need Analysis'!$A151)</f>
        <v>0</v>
      </c>
      <c r="E151">
        <f>SUMIFS(Needs!J:J,Needs!$B:$B,'Unmet Need Analysis'!$A151)</f>
        <v>0</v>
      </c>
      <c r="F151">
        <f>SUMIFS(Needs!K:K,Needs!$B:$B,'Unmet Need Analysis'!$A151)</f>
        <v>0</v>
      </c>
      <c r="G151">
        <f>SUMIFS(Needs!L:L,Needs!$B:$B,'Unmet Need Analysis'!$A151)</f>
        <v>0</v>
      </c>
      <c r="I151">
        <f>SUMIFS(Strategies!M:M,Strategies!$C:$C,'Unmet Need Analysis'!$A151)</f>
        <v>88</v>
      </c>
      <c r="J151">
        <f>SUMIFS(Strategies!N:N,Strategies!$C:$C,'Unmet Need Analysis'!$A151)</f>
        <v>86</v>
      </c>
      <c r="K151">
        <f>SUMIFS(Strategies!O:O,Strategies!$C:$C,'Unmet Need Analysis'!$A151)</f>
        <v>85</v>
      </c>
      <c r="L151">
        <f>SUMIFS(Strategies!P:P,Strategies!$C:$C,'Unmet Need Analysis'!$A151)</f>
        <v>84</v>
      </c>
      <c r="M151">
        <f>SUMIFS(Strategies!Q:Q,Strategies!$C:$C,'Unmet Need Analysis'!$A151)</f>
        <v>84</v>
      </c>
      <c r="N151">
        <f>SUMIFS(Strategies!R:R,Strategies!$C:$C,'Unmet Need Analysis'!$A151)</f>
        <v>84</v>
      </c>
      <c r="P151">
        <f t="shared" si="13"/>
        <v>88</v>
      </c>
      <c r="Q151">
        <f t="shared" si="14"/>
        <v>86</v>
      </c>
      <c r="R151">
        <f t="shared" si="15"/>
        <v>85</v>
      </c>
      <c r="S151">
        <f t="shared" si="16"/>
        <v>84</v>
      </c>
      <c r="T151">
        <f t="shared" si="17"/>
        <v>84</v>
      </c>
      <c r="U151">
        <f t="shared" si="18"/>
        <v>84</v>
      </c>
    </row>
    <row r="152" spans="1:21" x14ac:dyDescent="0.25">
      <c r="A152" t="s">
        <v>287</v>
      </c>
      <c r="B152">
        <f>SUMIFS(Needs!G:G,Needs!$B:$B,'Unmet Need Analysis'!$A152)</f>
        <v>0</v>
      </c>
      <c r="C152">
        <f>SUMIFS(Needs!H:H,Needs!$B:$B,'Unmet Need Analysis'!$A152)</f>
        <v>1550</v>
      </c>
      <c r="D152">
        <f>SUMIFS(Needs!I:I,Needs!$B:$B,'Unmet Need Analysis'!$A152)</f>
        <v>1539</v>
      </c>
      <c r="E152">
        <f>SUMIFS(Needs!J:J,Needs!$B:$B,'Unmet Need Analysis'!$A152)</f>
        <v>1533</v>
      </c>
      <c r="F152">
        <f>SUMIFS(Needs!K:K,Needs!$B:$B,'Unmet Need Analysis'!$A152)</f>
        <v>1532</v>
      </c>
      <c r="G152">
        <f>SUMIFS(Needs!L:L,Needs!$B:$B,'Unmet Need Analysis'!$A152)</f>
        <v>1532</v>
      </c>
      <c r="I152">
        <f>SUMIFS(Strategies!M:M,Strategies!$C:$C,'Unmet Need Analysis'!$A152)</f>
        <v>470</v>
      </c>
      <c r="J152">
        <f>SUMIFS(Strategies!N:N,Strategies!$C:$C,'Unmet Need Analysis'!$A152)</f>
        <v>1896</v>
      </c>
      <c r="K152">
        <f>SUMIFS(Strategies!O:O,Strategies!$C:$C,'Unmet Need Analysis'!$A152)</f>
        <v>2006</v>
      </c>
      <c r="L152">
        <f>SUMIFS(Strategies!P:P,Strategies!$C:$C,'Unmet Need Analysis'!$A152)</f>
        <v>2112</v>
      </c>
      <c r="M152">
        <f>SUMIFS(Strategies!Q:Q,Strategies!$C:$C,'Unmet Need Analysis'!$A152)</f>
        <v>2215</v>
      </c>
      <c r="N152">
        <f>SUMIFS(Strategies!R:R,Strategies!$C:$C,'Unmet Need Analysis'!$A152)</f>
        <v>2306</v>
      </c>
      <c r="P152">
        <f t="shared" si="13"/>
        <v>470</v>
      </c>
      <c r="Q152">
        <f t="shared" si="14"/>
        <v>346</v>
      </c>
      <c r="R152">
        <f t="shared" si="15"/>
        <v>467</v>
      </c>
      <c r="S152">
        <f t="shared" si="16"/>
        <v>579</v>
      </c>
      <c r="T152">
        <f t="shared" si="17"/>
        <v>683</v>
      </c>
      <c r="U152">
        <f t="shared" si="18"/>
        <v>774</v>
      </c>
    </row>
    <row r="153" spans="1:21" x14ac:dyDescent="0.25">
      <c r="A153" t="s">
        <v>209</v>
      </c>
      <c r="B153">
        <f>SUMIFS(Needs!G:G,Needs!$B:$B,'Unmet Need Analysis'!$A153)</f>
        <v>0</v>
      </c>
      <c r="C153">
        <f>SUMIFS(Needs!H:H,Needs!$B:$B,'Unmet Need Analysis'!$A153)</f>
        <v>937</v>
      </c>
      <c r="D153">
        <f>SUMIFS(Needs!I:I,Needs!$B:$B,'Unmet Need Analysis'!$A153)</f>
        <v>3243</v>
      </c>
      <c r="E153">
        <f>SUMIFS(Needs!J:J,Needs!$B:$B,'Unmet Need Analysis'!$A153)</f>
        <v>6172</v>
      </c>
      <c r="F153">
        <f>SUMIFS(Needs!K:K,Needs!$B:$B,'Unmet Need Analysis'!$A153)</f>
        <v>9391</v>
      </c>
      <c r="G153">
        <f>SUMIFS(Needs!L:L,Needs!$B:$B,'Unmet Need Analysis'!$A153)</f>
        <v>12987</v>
      </c>
      <c r="I153">
        <f>SUMIFS(Strategies!M:M,Strategies!$C:$C,'Unmet Need Analysis'!$A153)</f>
        <v>1931</v>
      </c>
      <c r="J153">
        <f>SUMIFS(Strategies!N:N,Strategies!$C:$C,'Unmet Need Analysis'!$A153)</f>
        <v>4971</v>
      </c>
      <c r="K153">
        <f>SUMIFS(Strategies!O:O,Strategies!$C:$C,'Unmet Need Analysis'!$A153)</f>
        <v>8943</v>
      </c>
      <c r="L153">
        <f>SUMIFS(Strategies!P:P,Strategies!$C:$C,'Unmet Need Analysis'!$A153)</f>
        <v>11822</v>
      </c>
      <c r="M153">
        <f>SUMIFS(Strategies!Q:Q,Strategies!$C:$C,'Unmet Need Analysis'!$A153)</f>
        <v>17474</v>
      </c>
      <c r="N153">
        <f>SUMIFS(Strategies!R:R,Strategies!$C:$C,'Unmet Need Analysis'!$A153)</f>
        <v>20894</v>
      </c>
      <c r="P153">
        <f t="shared" si="13"/>
        <v>1931</v>
      </c>
      <c r="Q153">
        <f t="shared" si="14"/>
        <v>4034</v>
      </c>
      <c r="R153">
        <f t="shared" si="15"/>
        <v>5700</v>
      </c>
      <c r="S153">
        <f t="shared" si="16"/>
        <v>5650</v>
      </c>
      <c r="T153">
        <f t="shared" si="17"/>
        <v>8083</v>
      </c>
      <c r="U153">
        <f t="shared" si="18"/>
        <v>7907</v>
      </c>
    </row>
    <row r="154" spans="1:21" x14ac:dyDescent="0.25">
      <c r="A154" t="s">
        <v>333</v>
      </c>
      <c r="B154">
        <f>SUMIFS(Needs!G:G,Needs!$B:$B,'Unmet Need Analysis'!$A154)</f>
        <v>61</v>
      </c>
      <c r="C154">
        <f>SUMIFS(Needs!H:H,Needs!$B:$B,'Unmet Need Analysis'!$A154)</f>
        <v>181</v>
      </c>
      <c r="D154">
        <f>SUMIFS(Needs!I:I,Needs!$B:$B,'Unmet Need Analysis'!$A154)</f>
        <v>352</v>
      </c>
      <c r="E154">
        <f>SUMIFS(Needs!J:J,Needs!$B:$B,'Unmet Need Analysis'!$A154)</f>
        <v>489</v>
      </c>
      <c r="F154">
        <f>SUMIFS(Needs!K:K,Needs!$B:$B,'Unmet Need Analysis'!$A154)</f>
        <v>587</v>
      </c>
      <c r="G154">
        <f>SUMIFS(Needs!L:L,Needs!$B:$B,'Unmet Need Analysis'!$A154)</f>
        <v>688</v>
      </c>
      <c r="I154">
        <f>SUMIFS(Strategies!M:M,Strategies!$C:$C,'Unmet Need Analysis'!$A154)</f>
        <v>61</v>
      </c>
      <c r="J154">
        <f>SUMIFS(Strategies!N:N,Strategies!$C:$C,'Unmet Need Analysis'!$A154)</f>
        <v>181</v>
      </c>
      <c r="K154">
        <f>SUMIFS(Strategies!O:O,Strategies!$C:$C,'Unmet Need Analysis'!$A154)</f>
        <v>352</v>
      </c>
      <c r="L154">
        <f>SUMIFS(Strategies!P:P,Strategies!$C:$C,'Unmet Need Analysis'!$A154)</f>
        <v>489</v>
      </c>
      <c r="M154">
        <f>SUMIFS(Strategies!Q:Q,Strategies!$C:$C,'Unmet Need Analysis'!$A154)</f>
        <v>587</v>
      </c>
      <c r="N154">
        <f>SUMIFS(Strategies!R:R,Strategies!$C:$C,'Unmet Need Analysis'!$A154)</f>
        <v>688</v>
      </c>
      <c r="P154">
        <f t="shared" si="13"/>
        <v>0</v>
      </c>
      <c r="Q154">
        <f t="shared" si="14"/>
        <v>0</v>
      </c>
      <c r="R154">
        <f t="shared" si="15"/>
        <v>0</v>
      </c>
      <c r="S154">
        <f t="shared" si="16"/>
        <v>0</v>
      </c>
      <c r="T154">
        <f t="shared" si="17"/>
        <v>0</v>
      </c>
      <c r="U154">
        <f t="shared" si="18"/>
        <v>0</v>
      </c>
    </row>
    <row r="155" spans="1:21" x14ac:dyDescent="0.25">
      <c r="A155" t="s">
        <v>334</v>
      </c>
      <c r="B155">
        <f>SUMIFS(Needs!G:G,Needs!$B:$B,'Unmet Need Analysis'!$A155)</f>
        <v>35</v>
      </c>
      <c r="C155">
        <f>SUMIFS(Needs!H:H,Needs!$B:$B,'Unmet Need Analysis'!$A155)</f>
        <v>103</v>
      </c>
      <c r="D155">
        <f>SUMIFS(Needs!I:I,Needs!$B:$B,'Unmet Need Analysis'!$A155)</f>
        <v>193</v>
      </c>
      <c r="E155">
        <f>SUMIFS(Needs!J:J,Needs!$B:$B,'Unmet Need Analysis'!$A155)</f>
        <v>233</v>
      </c>
      <c r="F155">
        <f>SUMIFS(Needs!K:K,Needs!$B:$B,'Unmet Need Analysis'!$A155)</f>
        <v>278</v>
      </c>
      <c r="G155">
        <f>SUMIFS(Needs!L:L,Needs!$B:$B,'Unmet Need Analysis'!$A155)</f>
        <v>326</v>
      </c>
      <c r="I155">
        <f>SUMIFS(Strategies!M:M,Strategies!$C:$C,'Unmet Need Analysis'!$A155)</f>
        <v>35</v>
      </c>
      <c r="J155">
        <f>SUMIFS(Strategies!N:N,Strategies!$C:$C,'Unmet Need Analysis'!$A155)</f>
        <v>103</v>
      </c>
      <c r="K155">
        <f>SUMIFS(Strategies!O:O,Strategies!$C:$C,'Unmet Need Analysis'!$A155)</f>
        <v>193</v>
      </c>
      <c r="L155">
        <f>SUMIFS(Strategies!P:P,Strategies!$C:$C,'Unmet Need Analysis'!$A155)</f>
        <v>233</v>
      </c>
      <c r="M155">
        <f>SUMIFS(Strategies!Q:Q,Strategies!$C:$C,'Unmet Need Analysis'!$A155)</f>
        <v>278</v>
      </c>
      <c r="N155">
        <f>SUMIFS(Strategies!R:R,Strategies!$C:$C,'Unmet Need Analysis'!$A155)</f>
        <v>326</v>
      </c>
      <c r="P155">
        <f t="shared" si="13"/>
        <v>0</v>
      </c>
      <c r="Q155">
        <f t="shared" si="14"/>
        <v>0</v>
      </c>
      <c r="R155">
        <f t="shared" si="15"/>
        <v>0</v>
      </c>
      <c r="S155">
        <f t="shared" si="16"/>
        <v>0</v>
      </c>
      <c r="T155">
        <f t="shared" si="17"/>
        <v>0</v>
      </c>
      <c r="U155">
        <f t="shared" si="18"/>
        <v>0</v>
      </c>
    </row>
    <row r="156" spans="1:21" x14ac:dyDescent="0.25">
      <c r="A156" t="s">
        <v>335</v>
      </c>
      <c r="B156">
        <f>SUMIFS(Needs!G:G,Needs!$B:$B,'Unmet Need Analysis'!$A156)</f>
        <v>37</v>
      </c>
      <c r="C156">
        <f>SUMIFS(Needs!H:H,Needs!$B:$B,'Unmet Need Analysis'!$A156)</f>
        <v>128</v>
      </c>
      <c r="D156">
        <f>SUMIFS(Needs!I:I,Needs!$B:$B,'Unmet Need Analysis'!$A156)</f>
        <v>263</v>
      </c>
      <c r="E156">
        <f>SUMIFS(Needs!J:J,Needs!$B:$B,'Unmet Need Analysis'!$A156)</f>
        <v>319</v>
      </c>
      <c r="F156">
        <f>SUMIFS(Needs!K:K,Needs!$B:$B,'Unmet Need Analysis'!$A156)</f>
        <v>382</v>
      </c>
      <c r="G156">
        <f>SUMIFS(Needs!L:L,Needs!$B:$B,'Unmet Need Analysis'!$A156)</f>
        <v>448</v>
      </c>
      <c r="I156">
        <f>SUMIFS(Strategies!M:M,Strategies!$C:$C,'Unmet Need Analysis'!$A156)</f>
        <v>37</v>
      </c>
      <c r="J156">
        <f>SUMIFS(Strategies!N:N,Strategies!$C:$C,'Unmet Need Analysis'!$A156)</f>
        <v>128</v>
      </c>
      <c r="K156">
        <f>SUMIFS(Strategies!O:O,Strategies!$C:$C,'Unmet Need Analysis'!$A156)</f>
        <v>263</v>
      </c>
      <c r="L156">
        <f>SUMIFS(Strategies!P:P,Strategies!$C:$C,'Unmet Need Analysis'!$A156)</f>
        <v>319</v>
      </c>
      <c r="M156">
        <f>SUMIFS(Strategies!Q:Q,Strategies!$C:$C,'Unmet Need Analysis'!$A156)</f>
        <v>382</v>
      </c>
      <c r="N156">
        <f>SUMIFS(Strategies!R:R,Strategies!$C:$C,'Unmet Need Analysis'!$A156)</f>
        <v>448</v>
      </c>
      <c r="P156">
        <f t="shared" si="13"/>
        <v>0</v>
      </c>
      <c r="Q156">
        <f t="shared" si="14"/>
        <v>0</v>
      </c>
      <c r="R156">
        <f t="shared" si="15"/>
        <v>0</v>
      </c>
      <c r="S156">
        <f t="shared" si="16"/>
        <v>0</v>
      </c>
      <c r="T156">
        <f t="shared" si="17"/>
        <v>0</v>
      </c>
      <c r="U156">
        <f t="shared" si="18"/>
        <v>0</v>
      </c>
    </row>
    <row r="157" spans="1:21" x14ac:dyDescent="0.25">
      <c r="A157" t="s">
        <v>289</v>
      </c>
      <c r="B157">
        <f>SUMIFS(Needs!G:G,Needs!$B:$B,'Unmet Need Analysis'!$A157)</f>
        <v>0</v>
      </c>
      <c r="C157">
        <f>SUMIFS(Needs!H:H,Needs!$B:$B,'Unmet Need Analysis'!$A157)</f>
        <v>0</v>
      </c>
      <c r="D157">
        <f>SUMIFS(Needs!I:I,Needs!$B:$B,'Unmet Need Analysis'!$A157)</f>
        <v>0</v>
      </c>
      <c r="E157">
        <f>SUMIFS(Needs!J:J,Needs!$B:$B,'Unmet Need Analysis'!$A157)</f>
        <v>0</v>
      </c>
      <c r="F157">
        <f>SUMIFS(Needs!K:K,Needs!$B:$B,'Unmet Need Analysis'!$A157)</f>
        <v>0</v>
      </c>
      <c r="G157">
        <f>SUMIFS(Needs!L:L,Needs!$B:$B,'Unmet Need Analysis'!$A157)</f>
        <v>0</v>
      </c>
      <c r="I157">
        <f>SUMIFS(Strategies!M:M,Strategies!$C:$C,'Unmet Need Analysis'!$A157)</f>
        <v>23</v>
      </c>
      <c r="J157">
        <f>SUMIFS(Strategies!N:N,Strategies!$C:$C,'Unmet Need Analysis'!$A157)</f>
        <v>22</v>
      </c>
      <c r="K157">
        <f>SUMIFS(Strategies!O:O,Strategies!$C:$C,'Unmet Need Analysis'!$A157)</f>
        <v>22</v>
      </c>
      <c r="L157">
        <f>SUMIFS(Strategies!P:P,Strategies!$C:$C,'Unmet Need Analysis'!$A157)</f>
        <v>22</v>
      </c>
      <c r="M157">
        <f>SUMIFS(Strategies!Q:Q,Strategies!$C:$C,'Unmet Need Analysis'!$A157)</f>
        <v>22</v>
      </c>
      <c r="N157">
        <f>SUMIFS(Strategies!R:R,Strategies!$C:$C,'Unmet Need Analysis'!$A157)</f>
        <v>22</v>
      </c>
      <c r="P157">
        <f t="shared" si="13"/>
        <v>23</v>
      </c>
      <c r="Q157">
        <f t="shared" si="14"/>
        <v>22</v>
      </c>
      <c r="R157">
        <f t="shared" si="15"/>
        <v>22</v>
      </c>
      <c r="S157">
        <f t="shared" si="16"/>
        <v>22</v>
      </c>
      <c r="T157">
        <f t="shared" si="17"/>
        <v>22</v>
      </c>
      <c r="U157">
        <f t="shared" si="18"/>
        <v>22</v>
      </c>
    </row>
    <row r="158" spans="1:21" x14ac:dyDescent="0.25">
      <c r="A158" t="s">
        <v>211</v>
      </c>
      <c r="B158">
        <f>SUMIFS(Needs!G:G,Needs!$B:$B,'Unmet Need Analysis'!$A158)</f>
        <v>0</v>
      </c>
      <c r="C158">
        <f>SUMIFS(Needs!H:H,Needs!$B:$B,'Unmet Need Analysis'!$A158)</f>
        <v>0</v>
      </c>
      <c r="D158">
        <f>SUMIFS(Needs!I:I,Needs!$B:$B,'Unmet Need Analysis'!$A158)</f>
        <v>174</v>
      </c>
      <c r="E158">
        <f>SUMIFS(Needs!J:J,Needs!$B:$B,'Unmet Need Analysis'!$A158)</f>
        <v>456</v>
      </c>
      <c r="F158">
        <f>SUMIFS(Needs!K:K,Needs!$B:$B,'Unmet Need Analysis'!$A158)</f>
        <v>778</v>
      </c>
      <c r="G158">
        <f>SUMIFS(Needs!L:L,Needs!$B:$B,'Unmet Need Analysis'!$A158)</f>
        <v>1146</v>
      </c>
      <c r="I158">
        <f>SUMIFS(Strategies!M:M,Strategies!$C:$C,'Unmet Need Analysis'!$A158)</f>
        <v>10</v>
      </c>
      <c r="J158">
        <f>SUMIFS(Strategies!N:N,Strategies!$C:$C,'Unmet Need Analysis'!$A158)</f>
        <v>55</v>
      </c>
      <c r="K158">
        <f>SUMIFS(Strategies!O:O,Strategies!$C:$C,'Unmet Need Analysis'!$A158)</f>
        <v>252</v>
      </c>
      <c r="L158">
        <f>SUMIFS(Strategies!P:P,Strategies!$C:$C,'Unmet Need Analysis'!$A158)</f>
        <v>579</v>
      </c>
      <c r="M158">
        <f>SUMIFS(Strategies!Q:Q,Strategies!$C:$C,'Unmet Need Analysis'!$A158)</f>
        <v>965</v>
      </c>
      <c r="N158">
        <f>SUMIFS(Strategies!R:R,Strategies!$C:$C,'Unmet Need Analysis'!$A158)</f>
        <v>1418</v>
      </c>
      <c r="P158">
        <f t="shared" si="13"/>
        <v>10</v>
      </c>
      <c r="Q158">
        <f t="shared" si="14"/>
        <v>55</v>
      </c>
      <c r="R158">
        <f t="shared" si="15"/>
        <v>78</v>
      </c>
      <c r="S158">
        <f t="shared" si="16"/>
        <v>123</v>
      </c>
      <c r="T158">
        <f t="shared" si="17"/>
        <v>187</v>
      </c>
      <c r="U158">
        <f t="shared" si="18"/>
        <v>272</v>
      </c>
    </row>
    <row r="159" spans="1:21" x14ac:dyDescent="0.25">
      <c r="A159" t="s">
        <v>207</v>
      </c>
      <c r="B159">
        <f>SUMIFS(Needs!G:G,Needs!$B:$B,'Unmet Need Analysis'!$A159)</f>
        <v>0</v>
      </c>
      <c r="C159">
        <f>SUMIFS(Needs!H:H,Needs!$B:$B,'Unmet Need Analysis'!$A159)</f>
        <v>0</v>
      </c>
      <c r="D159">
        <f>SUMIFS(Needs!I:I,Needs!$B:$B,'Unmet Need Analysis'!$A159)</f>
        <v>236</v>
      </c>
      <c r="E159">
        <f>SUMIFS(Needs!J:J,Needs!$B:$B,'Unmet Need Analysis'!$A159)</f>
        <v>564</v>
      </c>
      <c r="F159">
        <f>SUMIFS(Needs!K:K,Needs!$B:$B,'Unmet Need Analysis'!$A159)</f>
        <v>934</v>
      </c>
      <c r="G159">
        <f>SUMIFS(Needs!L:L,Needs!$B:$B,'Unmet Need Analysis'!$A159)</f>
        <v>1356</v>
      </c>
      <c r="I159">
        <f>SUMIFS(Strategies!M:M,Strategies!$C:$C,'Unmet Need Analysis'!$A159)</f>
        <v>0</v>
      </c>
      <c r="J159">
        <f>SUMIFS(Strategies!N:N,Strategies!$C:$C,'Unmet Need Analysis'!$A159)</f>
        <v>0</v>
      </c>
      <c r="K159">
        <f>SUMIFS(Strategies!O:O,Strategies!$C:$C,'Unmet Need Analysis'!$A159)</f>
        <v>236</v>
      </c>
      <c r="L159">
        <f>SUMIFS(Strategies!P:P,Strategies!$C:$C,'Unmet Need Analysis'!$A159)</f>
        <v>564</v>
      </c>
      <c r="M159">
        <f>SUMIFS(Strategies!Q:Q,Strategies!$C:$C,'Unmet Need Analysis'!$A159)</f>
        <v>934</v>
      </c>
      <c r="N159">
        <f>SUMIFS(Strategies!R:R,Strategies!$C:$C,'Unmet Need Analysis'!$A159)</f>
        <v>1356</v>
      </c>
      <c r="P159">
        <f t="shared" si="13"/>
        <v>0</v>
      </c>
      <c r="Q159">
        <f t="shared" si="14"/>
        <v>0</v>
      </c>
      <c r="R159">
        <f t="shared" si="15"/>
        <v>0</v>
      </c>
      <c r="S159">
        <f t="shared" si="16"/>
        <v>0</v>
      </c>
      <c r="T159">
        <f t="shared" si="17"/>
        <v>0</v>
      </c>
      <c r="U159">
        <f t="shared" si="18"/>
        <v>0</v>
      </c>
    </row>
    <row r="160" spans="1:21" x14ac:dyDescent="0.25">
      <c r="A160" t="s">
        <v>208</v>
      </c>
      <c r="B160">
        <f>SUMIFS(Needs!G:G,Needs!$B:$B,'Unmet Need Analysis'!$A160)</f>
        <v>0</v>
      </c>
      <c r="C160">
        <f>SUMIFS(Needs!H:H,Needs!$B:$B,'Unmet Need Analysis'!$A160)</f>
        <v>0</v>
      </c>
      <c r="D160">
        <f>SUMIFS(Needs!I:I,Needs!$B:$B,'Unmet Need Analysis'!$A160)</f>
        <v>0</v>
      </c>
      <c r="E160">
        <f>SUMIFS(Needs!J:J,Needs!$B:$B,'Unmet Need Analysis'!$A160)</f>
        <v>0</v>
      </c>
      <c r="F160">
        <f>SUMIFS(Needs!K:K,Needs!$B:$B,'Unmet Need Analysis'!$A160)</f>
        <v>0</v>
      </c>
      <c r="G160">
        <f>SUMIFS(Needs!L:L,Needs!$B:$B,'Unmet Need Analysis'!$A160)</f>
        <v>0</v>
      </c>
      <c r="I160">
        <f>SUMIFS(Strategies!M:M,Strategies!$C:$C,'Unmet Need Analysis'!$A160)</f>
        <v>10</v>
      </c>
      <c r="J160">
        <f>SUMIFS(Strategies!N:N,Strategies!$C:$C,'Unmet Need Analysis'!$A160)</f>
        <v>25</v>
      </c>
      <c r="K160">
        <f>SUMIFS(Strategies!O:O,Strategies!$C:$C,'Unmet Need Analysis'!$A160)</f>
        <v>31</v>
      </c>
      <c r="L160">
        <f>SUMIFS(Strategies!P:P,Strategies!$C:$C,'Unmet Need Analysis'!$A160)</f>
        <v>41</v>
      </c>
      <c r="M160">
        <f>SUMIFS(Strategies!Q:Q,Strategies!$C:$C,'Unmet Need Analysis'!$A160)</f>
        <v>57</v>
      </c>
      <c r="N160">
        <f>SUMIFS(Strategies!R:R,Strategies!$C:$C,'Unmet Need Analysis'!$A160)</f>
        <v>76</v>
      </c>
      <c r="P160">
        <f t="shared" si="13"/>
        <v>10</v>
      </c>
      <c r="Q160">
        <f t="shared" si="14"/>
        <v>25</v>
      </c>
      <c r="R160">
        <f t="shared" si="15"/>
        <v>31</v>
      </c>
      <c r="S160">
        <f t="shared" si="16"/>
        <v>41</v>
      </c>
      <c r="T160">
        <f t="shared" si="17"/>
        <v>57</v>
      </c>
      <c r="U160">
        <f t="shared" si="18"/>
        <v>76</v>
      </c>
    </row>
    <row r="162" spans="1:21" x14ac:dyDescent="0.25">
      <c r="A162" t="s">
        <v>401</v>
      </c>
      <c r="B162" s="4">
        <f>SUM(B2:B160)</f>
        <v>34980</v>
      </c>
      <c r="C162" s="4">
        <f>SUM(C2:C160)</f>
        <v>86751</v>
      </c>
      <c r="D162" s="4">
        <f>SUM(D2:D160)</f>
        <v>138602</v>
      </c>
      <c r="E162" s="4">
        <f>SUM(E2:E160)</f>
        <v>202034</v>
      </c>
      <c r="F162" s="4">
        <f>SUM(F2:F160)</f>
        <v>311177</v>
      </c>
      <c r="G162" s="4">
        <f>SUM(G2:G160)</f>
        <v>436056</v>
      </c>
      <c r="H162" s="4"/>
      <c r="I162" s="4">
        <f t="shared" ref="I162:N162" si="19">SUM(I2:I160)</f>
        <v>262050</v>
      </c>
      <c r="J162" s="4">
        <f t="shared" si="19"/>
        <v>354177</v>
      </c>
      <c r="K162" s="4">
        <f t="shared" si="19"/>
        <v>422984</v>
      </c>
      <c r="L162" s="4">
        <f t="shared" si="19"/>
        <v>506274</v>
      </c>
      <c r="M162" s="4">
        <f t="shared" si="19"/>
        <v>593281</v>
      </c>
      <c r="N162" s="4">
        <f t="shared" si="19"/>
        <v>689208</v>
      </c>
      <c r="O162" s="4"/>
      <c r="P162" s="4">
        <f t="shared" ref="P162:U162" si="20">SUM(P2:P160)</f>
        <v>227070</v>
      </c>
      <c r="Q162" s="4">
        <f t="shared" si="20"/>
        <v>267426</v>
      </c>
      <c r="R162" s="4">
        <f t="shared" si="20"/>
        <v>284382</v>
      </c>
      <c r="S162" s="4">
        <f t="shared" si="20"/>
        <v>304240</v>
      </c>
      <c r="T162" s="4">
        <f t="shared" si="20"/>
        <v>282104</v>
      </c>
      <c r="U162" s="4">
        <f t="shared" si="20"/>
        <v>253152</v>
      </c>
    </row>
    <row r="164" spans="1:21" x14ac:dyDescent="0.25">
      <c r="A164" t="s">
        <v>6</v>
      </c>
      <c r="P164">
        <f>SUMIFS(P2:P160,P2:P160,"&lt;0")</f>
        <v>-8300</v>
      </c>
      <c r="Q164">
        <f>SUMIFS(Q2:Q160,Q2:Q160,"&lt;0")</f>
        <v>-16801</v>
      </c>
      <c r="R164">
        <f>SUMIFS(R2:R160,R2:R160,"&lt;0")</f>
        <v>-18538</v>
      </c>
      <c r="S164">
        <f>SUMIFS(S2:S160,S2:S160,"&lt;0")</f>
        <v>-20908</v>
      </c>
      <c r="T164">
        <f>SUMIFS(T2:T160,T2:T160,"&lt;0")</f>
        <v>-23429</v>
      </c>
      <c r="U164">
        <f>SUMIFS(U2:U160,U2:U160,"&lt;0")</f>
        <v>-26322</v>
      </c>
    </row>
  </sheetData>
  <autoFilter ref="A1:U160"/>
  <sortState ref="A2:A369">
    <sortCondition ref="A2:A36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6" sqref="B6:G6"/>
    </sheetView>
  </sheetViews>
  <sheetFormatPr defaultRowHeight="15" x14ac:dyDescent="0.25"/>
  <cols>
    <col min="2" max="2" width="11.5703125" bestFit="1" customWidth="1"/>
  </cols>
  <sheetData>
    <row r="1" spans="1:7" ht="15.75" thickBot="1" x14ac:dyDescent="0.3">
      <c r="A1" s="1" t="s">
        <v>0</v>
      </c>
      <c r="B1" s="2">
        <v>2020</v>
      </c>
      <c r="C1" s="2">
        <v>2030</v>
      </c>
      <c r="D1" s="2">
        <v>2040</v>
      </c>
      <c r="E1" s="2">
        <v>2050</v>
      </c>
      <c r="F1" s="2">
        <v>2060</v>
      </c>
      <c r="G1" s="2">
        <v>2070</v>
      </c>
    </row>
    <row r="2" spans="1:7" ht="16.5" thickTop="1" thickBot="1" x14ac:dyDescent="0.3">
      <c r="A2" s="3" t="s">
        <v>1</v>
      </c>
      <c r="B2" s="6">
        <v>573607</v>
      </c>
      <c r="C2" s="6">
        <v>684678</v>
      </c>
      <c r="D2" s="6">
        <v>793741</v>
      </c>
      <c r="E2" s="6">
        <v>896018</v>
      </c>
      <c r="F2" s="6">
        <v>1006283</v>
      </c>
      <c r="G2" s="6">
        <v>1130888</v>
      </c>
    </row>
    <row r="3" spans="1:7" ht="15.75" thickBot="1" x14ac:dyDescent="0.3">
      <c r="A3" s="3" t="s">
        <v>2</v>
      </c>
      <c r="B3" s="6">
        <v>740249</v>
      </c>
      <c r="C3" s="6">
        <v>742701</v>
      </c>
      <c r="D3" s="6">
        <v>745306</v>
      </c>
      <c r="E3" s="6">
        <v>742518</v>
      </c>
      <c r="F3" s="6">
        <v>737731</v>
      </c>
      <c r="G3" s="6">
        <v>733760</v>
      </c>
    </row>
    <row r="4" spans="1:7" ht="45.75" thickBot="1" x14ac:dyDescent="0.3">
      <c r="A4" s="3" t="s">
        <v>3</v>
      </c>
      <c r="B4" s="6">
        <v>166642</v>
      </c>
      <c r="C4" s="6">
        <v>58023</v>
      </c>
      <c r="D4" s="6">
        <v>-48435</v>
      </c>
      <c r="E4" s="6">
        <v>-153500</v>
      </c>
      <c r="F4" s="6">
        <v>-268552</v>
      </c>
      <c r="G4" s="6">
        <v>-397128</v>
      </c>
    </row>
    <row r="5" spans="1:7" ht="15.75" thickBot="1" x14ac:dyDescent="0.3">
      <c r="A5" s="3" t="s">
        <v>4</v>
      </c>
      <c r="B5" s="6">
        <v>34980</v>
      </c>
      <c r="C5" s="6">
        <v>86751</v>
      </c>
      <c r="D5" s="6">
        <v>138602</v>
      </c>
      <c r="E5" s="6">
        <v>202034</v>
      </c>
      <c r="F5" s="6">
        <v>311177</v>
      </c>
      <c r="G5" s="6">
        <v>436056</v>
      </c>
    </row>
    <row r="6" spans="1:7" ht="75.75" thickBot="1" x14ac:dyDescent="0.3">
      <c r="A6" s="3" t="s">
        <v>402</v>
      </c>
      <c r="B6" s="7">
        <f>B5/(B5+B2)</f>
        <v>5.7477402573502229E-2</v>
      </c>
      <c r="C6" s="7">
        <f>C5/(C5+C2)</f>
        <v>0.11245493752503471</v>
      </c>
      <c r="D6" s="7">
        <f>D5/(D5+D2)</f>
        <v>0.14865988161009414</v>
      </c>
      <c r="E6" s="7">
        <f>E5/(E5+E2)</f>
        <v>0.18399310779453068</v>
      </c>
      <c r="F6" s="7">
        <f>F5/(F5+F2)</f>
        <v>0.23619464727581863</v>
      </c>
      <c r="G6" s="7">
        <f>G5/(G5+G2)</f>
        <v>0.27828435476953867</v>
      </c>
    </row>
    <row r="7" spans="1:7" ht="30.75" thickBot="1" x14ac:dyDescent="0.3">
      <c r="A7" s="3" t="s">
        <v>5</v>
      </c>
      <c r="B7" s="6">
        <v>262050</v>
      </c>
      <c r="C7" s="6">
        <v>354177</v>
      </c>
      <c r="D7" s="6">
        <v>422984</v>
      </c>
      <c r="E7" s="6">
        <v>506274</v>
      </c>
      <c r="F7" s="6">
        <v>593281</v>
      </c>
      <c r="G7" s="6">
        <v>689208</v>
      </c>
    </row>
    <row r="8" spans="1:7" ht="30.75" thickBot="1" x14ac:dyDescent="0.3">
      <c r="A8" s="3" t="s">
        <v>6</v>
      </c>
      <c r="B8" s="5">
        <v>8300</v>
      </c>
      <c r="C8" s="5">
        <v>16801</v>
      </c>
      <c r="D8" s="5">
        <v>18538</v>
      </c>
      <c r="E8" s="5">
        <v>20908</v>
      </c>
      <c r="F8" s="5">
        <v>23429</v>
      </c>
      <c r="G8" s="5">
        <v>26322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E7C7D912563544AFC2705E45B7D1A8" ma:contentTypeVersion="4" ma:contentTypeDescription="Create a new document." ma:contentTypeScope="" ma:versionID="bcf1cf2f344f467a7e19b4b2e3fed1fd">
  <xsd:schema xmlns:xsd="http://www.w3.org/2001/XMLSchema" xmlns:xs="http://www.w3.org/2001/XMLSchema" xmlns:p="http://schemas.microsoft.com/office/2006/metadata/properties" xmlns:ns2="24194e56-2be0-4174-afd6-9b1eff12eb62" xmlns:ns3="acfcdd77-ebce-4a76-b18f-5976d637f64e" targetNamespace="http://schemas.microsoft.com/office/2006/metadata/properties" ma:root="true" ma:fieldsID="a98a6ac43865c103aad41136e64959b7" ns2:_="" ns3:_="">
    <xsd:import namespace="24194e56-2be0-4174-afd6-9b1eff12eb62"/>
    <xsd:import namespace="acfcdd77-ebce-4a76-b18f-5976d637f6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194e56-2be0-4174-afd6-9b1eff12eb6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fcdd77-ebce-4a76-b18f-5976d637f6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376AA2-B18E-4097-9C5F-2F8906173456}"/>
</file>

<file path=customXml/itemProps2.xml><?xml version="1.0" encoding="utf-8"?>
<ds:datastoreItem xmlns:ds="http://schemas.openxmlformats.org/officeDocument/2006/customXml" ds:itemID="{1255F1A6-B173-44DB-A67E-F94884434E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C64137-D67B-4CF6-9C06-B37AE2B7D650}">
  <ds:schemaRefs>
    <ds:schemaRef ds:uri="http://schemas.openxmlformats.org/package/2006/metadata/core-properties"/>
    <ds:schemaRef ds:uri="http://purl.org/dc/elements/1.1/"/>
    <ds:schemaRef ds:uri="24194e56-2be0-4174-afd6-9b1eff12eb62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Strategies</vt:lpstr>
      <vt:lpstr>Needs</vt:lpstr>
      <vt:lpstr>Unmet Need Analysis</vt:lpstr>
      <vt:lpstr>Sheet5</vt:lpstr>
    </vt:vector>
  </TitlesOfParts>
  <Company>CAPCOG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Hoekzema</dc:creator>
  <cp:lastModifiedBy>Andrew Hoekzema</cp:lastModifiedBy>
  <dcterms:created xsi:type="dcterms:W3CDTF">2017-03-15T18:50:11Z</dcterms:created>
  <dcterms:modified xsi:type="dcterms:W3CDTF">2017-03-15T20:56:32Z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0x01010074E7C7D912563544AFC2705E45B7D1A8</vt:lpwstr>
  </property>
</Properties>
</file>